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1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<sst xmlns="http://schemas.openxmlformats.org/spreadsheetml/2006/main" count="152" uniqueCount="79">
  <si>
    <t>Šifra u MZOŠ:</t>
  </si>
  <si>
    <t>20-010-001</t>
  </si>
  <si>
    <t>FINANCIJSKI PLAN i izvršenje  plana 2014  godina</t>
  </si>
  <si>
    <t>NAZIV:</t>
  </si>
  <si>
    <t>I OSNOVAN ŠKOLA ČAKOVEC</t>
  </si>
  <si>
    <t>SJEDIŠTE:</t>
  </si>
  <si>
    <t>ČAKOVEC</t>
  </si>
  <si>
    <t>RAZDJEL:</t>
  </si>
  <si>
    <t>80    MINISTARSTVO ZNANOSTI, OBRAZOVANJA I ŠPORTA</t>
  </si>
  <si>
    <t>GLAVA:</t>
  </si>
  <si>
    <t>15  OSNOVNOŠKOLSKO OBRAZOVANJE</t>
  </si>
  <si>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</si>
  <si>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</si>
  <si>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</si>
  <si>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</si>
  <si>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</si>
  <si>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</si>
  <si>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FINANCIJSKI PLAN I IZVRŠENJA  PLANA  2014 GODINA</t>
  </si>
  <si>
    <t>PLAN: RASHODI I IZDACI</t>
  </si>
  <si>
    <t>Plan rashoda i izdataka prema izvoru financiranja</t>
  </si>
  <si>
    <t>Projekti</t>
  </si>
  <si>
    <t>Račun rashoda/izdataka</t>
  </si>
  <si>
    <t>Naziv računa</t>
  </si>
  <si>
    <t>Plan 2014</t>
  </si>
  <si>
    <t>Županijski  ili gradski proračun</t>
  </si>
  <si>
    <t>IZVRŠENJE 2014</t>
  </si>
  <si>
    <t>% izvršenja</t>
  </si>
  <si>
    <t>Plaće</t>
  </si>
  <si>
    <t>Plaće za redovan rad</t>
  </si>
  <si>
    <t>Plaće za prekovremeni rad</t>
  </si>
  <si>
    <t>Plaće zaposebne uvjete rada</t>
  </si>
  <si>
    <t>Ostali rashodi za zaposlene</t>
  </si>
  <si>
    <t>Doprinosi za zdravstv. osig.</t>
  </si>
  <si>
    <t>Doprinosi za zapošljavanje</t>
  </si>
  <si>
    <t>Materijalni rashodi</t>
  </si>
  <si>
    <t>Službena putovanja</t>
  </si>
  <si>
    <t>Naknade za prijevoz, rad na t.</t>
  </si>
  <si>
    <t>Stručno usavršavanje zap.</t>
  </si>
  <si>
    <t>Ostale nak. troškova zaposl.</t>
  </si>
  <si>
    <t>Uredski materijal i ostali mat.</t>
  </si>
  <si>
    <t>Materijal i sirovine</t>
  </si>
  <si>
    <t>Energija</t>
  </si>
  <si>
    <t>Mat. i dijelovi za tek. i inv. od.</t>
  </si>
  <si>
    <t>Sitni inventar i auto gume</t>
  </si>
  <si>
    <t>Službena ,radna i zaštitna odjeća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</si>
  <si>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</si>
  <si>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</si>
  <si>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</si>
  <si>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</si>
  <si>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</si>
  <si>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</si>
  <si>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</si>
  <si>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</si>
  <si>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</si>
  <si>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Nak.troš. Osob. Izvan rad. Od.</t>
  </si>
  <si>
    <t>Premije osiguranja</t>
  </si>
  <si>
    <t>Reprezentacija</t>
  </si>
  <si>
    <t>Članarine</t>
  </si>
  <si>
    <t>Naknade i  pristojbe</t>
  </si>
  <si>
    <t>Ostali nespomenuti rashodi</t>
  </si>
  <si>
    <t>UKUPNO:</t>
  </si>
  <si>
    <t>Financijski rashodi</t>
  </si>
  <si>
    <t>Bankarske usluge i platni pr.</t>
  </si>
  <si>
    <t>zatezne kamate i  poslovnih odnosa</t>
  </si>
  <si>
    <t>Ostali nespomenuti financ. Rashodi</t>
  </si>
  <si>
    <t>Ostale naknade iz pr. U novcu</t>
  </si>
  <si>
    <t>Naknade građanima u naravi</t>
  </si>
  <si>
    <t>UKUPNO AKTIVNOST</t>
  </si>
  <si>
    <t>Tekuće donacije u novcu</t>
  </si>
  <si>
    <t>Rashodi za nabavu proizvedene dugotrajne imovine</t>
  </si>
  <si>
    <t>Ostali građevinski objekti</t>
  </si>
  <si>
    <t>UKUPNO PROJEKT</t>
  </si>
  <si>
    <t>PRIJENOS  VIŠKA   IZ PREDHODNIH GODINA</t>
  </si>
  <si>
    <t xml:space="preserve">SVEUKUPNO </t>
  </si>
  <si>
    <t>Plan 2015</t>
  </si>
  <si>
    <t>IZVRŠENJE 2015</t>
  </si>
  <si>
    <t>UKUPNO</t>
  </si>
  <si>
    <t xml:space="preserve">% izvr. </t>
  </si>
  <si>
    <t>IZVRŠENJE  FINANCIJSKOG PLANA  ZA 2015 GODINU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</si>
</sst>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\ _k_n_-;\-* #,##0\ _k_n_-;_-* &quot;-&quot;??\ _k_n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 wrapText="1"/>
    </xf>
    <xf numFmtId="3" fontId="3" fillId="33" borderId="11" xfId="0" applyNumberFormat="1" applyFont="1" applyFill="1" applyBorder="1" applyAlignment="1">
      <alignment horizontal="left"/>
    </xf>
    <xf numFmtId="3" fontId="3" fillId="33" borderId="12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3" fontId="3" fillId="34" borderId="17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 quotePrefix="1">
      <alignment horizontal="left" wrapText="1"/>
    </xf>
    <xf numFmtId="3" fontId="5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17" xfId="0" applyNumberFormat="1" applyFont="1" applyFill="1" applyBorder="1" applyAlignment="1" quotePrefix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/>
    </xf>
    <xf numFmtId="0" fontId="2" fillId="0" borderId="17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wrapText="1"/>
    </xf>
    <xf numFmtId="3" fontId="2" fillId="0" borderId="18" xfId="0" applyNumberFormat="1" applyFont="1" applyBorder="1" applyAlignment="1">
      <alignment/>
    </xf>
    <xf numFmtId="165" fontId="0" fillId="0" borderId="17" xfId="59" applyNumberFormat="1" applyFont="1" applyBorder="1" applyAlignment="1">
      <alignment/>
    </xf>
    <xf numFmtId="0" fontId="2" fillId="0" borderId="17" xfId="0" applyNumberFormat="1" applyFont="1" applyBorder="1" applyAlignment="1" quotePrefix="1">
      <alignment horizontal="left"/>
    </xf>
    <xf numFmtId="0" fontId="3" fillId="0" borderId="17" xfId="0" applyNumberFormat="1" applyFont="1" applyBorder="1" applyAlignment="1">
      <alignment horizontal="left"/>
    </xf>
    <xf numFmtId="3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 wrapText="1"/>
    </xf>
    <xf numFmtId="0" fontId="2" fillId="0" borderId="17" xfId="0" applyNumberFormat="1" applyFont="1" applyBorder="1" applyAlignment="1">
      <alignment horizontal="left"/>
    </xf>
    <xf numFmtId="165" fontId="4" fillId="0" borderId="17" xfId="59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2" fillId="0" borderId="18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 wrapText="1"/>
    </xf>
    <xf numFmtId="3" fontId="3" fillId="0" borderId="19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165" fontId="4" fillId="0" borderId="20" xfId="59" applyNumberFormat="1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wrapText="1"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8" fillId="0" borderId="17" xfId="0" applyNumberFormat="1" applyFont="1" applyBorder="1" applyAlignment="1" quotePrefix="1">
      <alignment horizontal="center"/>
    </xf>
    <xf numFmtId="0" fontId="3" fillId="0" borderId="17" xfId="0" applyNumberFormat="1" applyFont="1" applyBorder="1" applyAlignment="1">
      <alignment wrapText="1"/>
    </xf>
    <xf numFmtId="0" fontId="3" fillId="0" borderId="17" xfId="0" applyNumberFormat="1" applyFont="1" applyBorder="1" applyAlignment="1" quotePrefix="1">
      <alignment horizontal="left"/>
    </xf>
    <xf numFmtId="0" fontId="2" fillId="0" borderId="19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165" fontId="4" fillId="0" borderId="17" xfId="0" applyNumberFormat="1" applyFont="1" applyBorder="1" applyAlignment="1">
      <alignment/>
    </xf>
    <xf numFmtId="3" fontId="9" fillId="0" borderId="0" xfId="0" applyNumberFormat="1" applyFont="1" applyFill="1" applyBorder="1" applyAlignment="1" quotePrefix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3" fontId="6" fillId="0" borderId="18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textRotation="90" wrapText="1"/>
    </xf>
    <xf numFmtId="3" fontId="3" fillId="0" borderId="17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/>
    </xf>
    <xf numFmtId="0" fontId="2" fillId="0" borderId="18" xfId="0" applyNumberFormat="1" applyFont="1" applyBorder="1" applyAlignment="1" quotePrefix="1">
      <alignment horizontal="left"/>
    </xf>
    <xf numFmtId="0" fontId="3" fillId="0" borderId="18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wrapText="1"/>
    </xf>
    <xf numFmtId="0" fontId="3" fillId="0" borderId="18" xfId="0" applyNumberFormat="1" applyFont="1" applyBorder="1" applyAlignment="1" quotePrefix="1">
      <alignment horizontal="left"/>
    </xf>
    <xf numFmtId="0" fontId="3" fillId="0" borderId="16" xfId="0" applyNumberFormat="1" applyFont="1" applyBorder="1" applyAlignment="1">
      <alignment horizontal="left"/>
    </xf>
    <xf numFmtId="3" fontId="3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wrapText="1"/>
    </xf>
    <xf numFmtId="3" fontId="2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 wrapText="1"/>
    </xf>
    <xf numFmtId="3" fontId="3" fillId="0" borderId="21" xfId="0" applyNumberFormat="1" applyFont="1" applyFill="1" applyBorder="1" applyAlignment="1">
      <alignment wrapText="1"/>
    </xf>
    <xf numFmtId="3" fontId="3" fillId="0" borderId="20" xfId="0" applyNumberFormat="1" applyFont="1" applyBorder="1" applyAlignment="1">
      <alignment horizontal="center"/>
    </xf>
    <xf numFmtId="165" fontId="4" fillId="0" borderId="20" xfId="59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 quotePrefix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 quotePrefix="1">
      <alignment horizontal="left"/>
    </xf>
    <xf numFmtId="0" fontId="3" fillId="0" borderId="18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 vertical="center" textRotation="90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140625" style="73" customWidth="1"/>
    <col min="2" max="2" width="27.8515625" style="74" customWidth="1"/>
    <col min="3" max="3" width="13.140625" style="8" customWidth="1"/>
    <col min="4" max="4" width="13.28125" style="4" hidden="1" customWidth="1"/>
    <col min="5" max="5" width="13.7109375" style="4" hidden="1" customWidth="1"/>
    <col min="6" max="6" width="9.7109375" style="8" hidden="1" customWidth="1"/>
    <col min="7" max="7" width="10.57421875" style="8" hidden="1" customWidth="1"/>
    <col min="8" max="8" width="7.8515625" style="8" hidden="1" customWidth="1"/>
    <col min="9" max="9" width="10.57421875" style="8" hidden="1" customWidth="1"/>
    <col min="10" max="10" width="8.8515625" style="8" hidden="1" customWidth="1"/>
    <col min="11" max="11" width="9.28125" style="8" hidden="1" customWidth="1"/>
    <col min="12" max="12" width="18.57421875" style="0" customWidth="1"/>
  </cols>
  <sheetData>
    <row r="1" spans="1:10" ht="16.5" thickBot="1">
      <c r="A1" s="1" t="s">
        <v>0</v>
      </c>
      <c r="B1" s="2" t="s">
        <v>1</v>
      </c>
      <c r="C1" s="3"/>
      <c r="F1" s="5" t="s">
        <v>2</v>
      </c>
      <c r="G1" s="6"/>
      <c r="H1" s="6"/>
      <c r="I1" s="6"/>
      <c r="J1" s="7"/>
    </row>
    <row r="2" spans="1:3" ht="15.75">
      <c r="A2" s="9" t="s">
        <v>3</v>
      </c>
      <c r="B2" s="10" t="s">
        <v>4</v>
      </c>
      <c r="C2" s="11"/>
    </row>
    <row r="3" spans="1:3" ht="15.75">
      <c r="A3" s="9" t="s">
        <v>5</v>
      </c>
      <c r="B3" s="12" t="s">
        <v>6</v>
      </c>
      <c r="C3" s="13"/>
    </row>
    <row r="4" spans="1:2" ht="15.75">
      <c r="A4" s="9"/>
      <c r="B4" s="14"/>
    </row>
    <row r="5" spans="1:2" ht="15.75">
      <c r="A5" s="1" t="s">
        <v>7</v>
      </c>
      <c r="B5" s="1" t="s">
        <v>8</v>
      </c>
    </row>
    <row r="6" spans="1:2" ht="15.75">
      <c r="A6" s="1" t="s">
        <v>9</v>
      </c>
      <c r="B6" s="1" t="s">
        <v>10</v>
      </c>
    </row>
    <row r="7" spans="1:11" ht="18.75">
      <c r="A7" s="23"/>
      <c r="B7" s="23"/>
      <c r="C7" s="24"/>
      <c r="D7" s="25"/>
      <c r="E7" s="20"/>
      <c r="F7" s="17"/>
      <c r="G7" s="17"/>
      <c r="H7" s="17"/>
      <c r="I7" s="17"/>
      <c r="J7" s="17"/>
      <c r="K7" s="17"/>
    </row>
    <row r="8" spans="1:11" ht="48">
      <c r="A8" s="23"/>
      <c r="B8" s="26" t="s">
        <v>17</v>
      </c>
      <c r="C8" s="24"/>
      <c r="D8" s="25"/>
      <c r="E8" s="20"/>
      <c r="F8" s="17"/>
      <c r="G8" s="17"/>
      <c r="H8" s="17"/>
      <c r="I8" s="17"/>
      <c r="J8" s="17"/>
      <c r="K8" s="17"/>
    </row>
    <row r="9" spans="1:13" ht="31.5">
      <c r="A9" s="15" t="s">
        <v>18</v>
      </c>
      <c r="B9" s="27"/>
      <c r="C9" s="27"/>
      <c r="D9" s="114" t="s">
        <v>19</v>
      </c>
      <c r="E9" s="115"/>
      <c r="F9" s="113" t="s">
        <v>12</v>
      </c>
      <c r="G9" s="113" t="s">
        <v>13</v>
      </c>
      <c r="H9" s="113" t="s">
        <v>14</v>
      </c>
      <c r="I9" s="113" t="s">
        <v>15</v>
      </c>
      <c r="J9" s="109" t="s">
        <v>16</v>
      </c>
      <c r="K9" s="110" t="s">
        <v>20</v>
      </c>
      <c r="L9" s="29"/>
      <c r="M9" s="29"/>
    </row>
    <row r="10" spans="1:13" ht="47.25">
      <c r="A10" s="30" t="s">
        <v>21</v>
      </c>
      <c r="B10" s="31" t="s">
        <v>22</v>
      </c>
      <c r="C10" s="31" t="s">
        <v>23</v>
      </c>
      <c r="D10" s="32" t="s">
        <v>24</v>
      </c>
      <c r="E10" s="28" t="s">
        <v>11</v>
      </c>
      <c r="F10" s="113"/>
      <c r="G10" s="113"/>
      <c r="H10" s="113"/>
      <c r="I10" s="113"/>
      <c r="J10" s="109"/>
      <c r="K10" s="110"/>
      <c r="L10" s="33" t="s">
        <v>25</v>
      </c>
      <c r="M10" s="31" t="s">
        <v>26</v>
      </c>
    </row>
    <row r="11" spans="1:13" ht="15.75">
      <c r="A11" s="34">
        <v>31</v>
      </c>
      <c r="B11" s="34" t="s">
        <v>27</v>
      </c>
      <c r="C11" s="18">
        <f>SUM(C12:C17)</f>
        <v>8097963</v>
      </c>
      <c r="D11" s="18">
        <f>SUM(D12:D17)</f>
        <v>230918</v>
      </c>
      <c r="E11" s="18">
        <f>SUM(E12:E17)</f>
        <v>7608440</v>
      </c>
      <c r="F11" s="18"/>
      <c r="G11" s="18">
        <v>44536</v>
      </c>
      <c r="H11" s="18"/>
      <c r="I11" s="18"/>
      <c r="J11" s="18"/>
      <c r="K11" s="35">
        <f>SUM(K12:K17)</f>
        <v>167069</v>
      </c>
      <c r="L11" s="36">
        <f>SUM(L12:L17)</f>
        <v>8048895</v>
      </c>
      <c r="M11" s="37">
        <f>(L11/C11)*100</f>
        <v>99.39406984200842</v>
      </c>
    </row>
    <row r="12" spans="1:13" ht="15.75">
      <c r="A12" s="38">
        <v>3111</v>
      </c>
      <c r="B12" s="39" t="s">
        <v>28</v>
      </c>
      <c r="C12" s="40">
        <f>SUM(D12:K12)</f>
        <v>6843000</v>
      </c>
      <c r="D12" s="41">
        <v>190000</v>
      </c>
      <c r="E12" s="40">
        <v>6470000</v>
      </c>
      <c r="F12" s="40"/>
      <c r="G12" s="40">
        <v>38000</v>
      </c>
      <c r="H12" s="40"/>
      <c r="I12" s="40"/>
      <c r="J12" s="40"/>
      <c r="K12" s="42">
        <v>145000</v>
      </c>
      <c r="L12" s="43">
        <v>6711646</v>
      </c>
      <c r="M12" s="37">
        <f aca="true" t="shared" si="0" ref="M12:M60">(L12/C12)*100</f>
        <v>98.08046178576649</v>
      </c>
    </row>
    <row r="13" spans="1:13" ht="15.75">
      <c r="A13" s="38">
        <v>3113</v>
      </c>
      <c r="B13" s="39" t="s">
        <v>29</v>
      </c>
      <c r="C13" s="40">
        <f>SUM(D13:K13)</f>
        <v>105000</v>
      </c>
      <c r="D13" s="41"/>
      <c r="E13" s="40">
        <v>105000</v>
      </c>
      <c r="F13" s="40"/>
      <c r="G13" s="40"/>
      <c r="H13" s="40"/>
      <c r="I13" s="40"/>
      <c r="J13" s="40"/>
      <c r="K13" s="42"/>
      <c r="L13" s="43">
        <v>105433</v>
      </c>
      <c r="M13" s="37">
        <f t="shared" si="0"/>
        <v>100.41238095238094</v>
      </c>
    </row>
    <row r="14" spans="1:13" ht="15.75">
      <c r="A14" s="38">
        <v>3114</v>
      </c>
      <c r="B14" s="39" t="s">
        <v>30</v>
      </c>
      <c r="C14" s="40">
        <v>47000</v>
      </c>
      <c r="D14" s="41"/>
      <c r="E14" s="40"/>
      <c r="F14" s="40"/>
      <c r="G14" s="40"/>
      <c r="H14" s="40"/>
      <c r="I14" s="40"/>
      <c r="J14" s="40"/>
      <c r="K14" s="42"/>
      <c r="L14" s="43">
        <v>47736</v>
      </c>
      <c r="M14" s="37">
        <f t="shared" si="0"/>
        <v>101.56595744680853</v>
      </c>
    </row>
    <row r="15" spans="1:13" ht="15.75">
      <c r="A15" s="38">
        <v>3121</v>
      </c>
      <c r="B15" s="39" t="s">
        <v>31</v>
      </c>
      <c r="C15" s="40">
        <f>SUM(D15:K15)</f>
        <v>62000</v>
      </c>
      <c r="D15" s="41">
        <v>12000</v>
      </c>
      <c r="E15" s="40">
        <v>50000</v>
      </c>
      <c r="F15" s="40"/>
      <c r="G15" s="40"/>
      <c r="H15" s="40"/>
      <c r="I15" s="40"/>
      <c r="J15" s="40"/>
      <c r="K15" s="42"/>
      <c r="L15" s="43">
        <v>40771</v>
      </c>
      <c r="M15" s="37">
        <f t="shared" si="0"/>
        <v>65.75967741935483</v>
      </c>
    </row>
    <row r="16" spans="1:13" ht="15.75">
      <c r="A16" s="38">
        <v>3132</v>
      </c>
      <c r="B16" s="44" t="s">
        <v>32</v>
      </c>
      <c r="C16" s="40">
        <f>SUM(D16:K16)</f>
        <v>924565</v>
      </c>
      <c r="D16" s="40">
        <f>D12*13.5%</f>
        <v>25650</v>
      </c>
      <c r="E16" s="40">
        <f>E12*13.5%</f>
        <v>873450</v>
      </c>
      <c r="F16" s="40"/>
      <c r="G16" s="40">
        <v>5890</v>
      </c>
      <c r="H16" s="40"/>
      <c r="I16" s="40"/>
      <c r="J16" s="40"/>
      <c r="K16" s="42">
        <f>K12*13.5%</f>
        <v>19575</v>
      </c>
      <c r="L16" s="43">
        <f>1019643+56</f>
        <v>1019699</v>
      </c>
      <c r="M16" s="37">
        <f t="shared" si="0"/>
        <v>110.28959564768297</v>
      </c>
    </row>
    <row r="17" spans="1:13" ht="15.75">
      <c r="A17" s="38">
        <v>3133</v>
      </c>
      <c r="B17" s="44" t="s">
        <v>33</v>
      </c>
      <c r="C17" s="40">
        <f>SUM(D17:K17)</f>
        <v>116398.00000000001</v>
      </c>
      <c r="D17" s="40">
        <f>D12*1.72%</f>
        <v>3268</v>
      </c>
      <c r="E17" s="40">
        <f>E12*1.7%</f>
        <v>109990.00000000001</v>
      </c>
      <c r="F17" s="40"/>
      <c r="G17" s="40">
        <v>646</v>
      </c>
      <c r="H17" s="40"/>
      <c r="I17" s="40"/>
      <c r="J17" s="40"/>
      <c r="K17" s="42">
        <f>K12*1.72%</f>
        <v>2494</v>
      </c>
      <c r="L17" s="43">
        <v>123610</v>
      </c>
      <c r="M17" s="37">
        <f t="shared" si="0"/>
        <v>106.19598274884447</v>
      </c>
    </row>
    <row r="18" spans="1:13" ht="15.75">
      <c r="A18" s="34">
        <v>32</v>
      </c>
      <c r="B18" s="45" t="s">
        <v>34</v>
      </c>
      <c r="C18" s="46">
        <f>SUM(C19:C43)</f>
        <v>1880100</v>
      </c>
      <c r="D18" s="18">
        <f>SUM(D19:D43)</f>
        <v>1067000</v>
      </c>
      <c r="E18" s="18">
        <f>SUM(E19:E43)</f>
        <v>255000</v>
      </c>
      <c r="F18" s="18">
        <f>SUM(F19:F43)</f>
        <v>34400</v>
      </c>
      <c r="G18" s="18">
        <f>SUM(G19:G37)</f>
        <v>470000</v>
      </c>
      <c r="H18" s="18">
        <v>0</v>
      </c>
      <c r="I18" s="18">
        <v>0</v>
      </c>
      <c r="J18" s="18">
        <v>3000</v>
      </c>
      <c r="K18" s="35">
        <f>SUM(K19:K43)</f>
        <v>40700</v>
      </c>
      <c r="L18" s="47">
        <f>SUM(L19:L43)</f>
        <v>1941614</v>
      </c>
      <c r="M18" s="37">
        <f t="shared" si="0"/>
        <v>103.27184724216798</v>
      </c>
    </row>
    <row r="19" spans="1:13" ht="15.75">
      <c r="A19" s="38">
        <v>3211</v>
      </c>
      <c r="B19" s="39" t="s">
        <v>35</v>
      </c>
      <c r="C19" s="40">
        <v>49250</v>
      </c>
      <c r="D19" s="41">
        <v>52850</v>
      </c>
      <c r="E19" s="48">
        <v>2000</v>
      </c>
      <c r="F19" s="40"/>
      <c r="G19" s="40">
        <v>0</v>
      </c>
      <c r="H19" s="40"/>
      <c r="I19" s="40"/>
      <c r="J19" s="40"/>
      <c r="K19" s="42">
        <v>15000</v>
      </c>
      <c r="L19" s="43">
        <v>48926</v>
      </c>
      <c r="M19" s="37">
        <f t="shared" si="0"/>
        <v>99.34213197969544</v>
      </c>
    </row>
    <row r="20" spans="1:13" ht="15.75">
      <c r="A20" s="38">
        <v>3212</v>
      </c>
      <c r="B20" s="39" t="s">
        <v>36</v>
      </c>
      <c r="C20" s="40">
        <v>255000</v>
      </c>
      <c r="D20" s="41">
        <v>0</v>
      </c>
      <c r="E20" s="48">
        <v>250000</v>
      </c>
      <c r="F20" s="40"/>
      <c r="G20" s="40"/>
      <c r="H20" s="40"/>
      <c r="I20" s="40"/>
      <c r="J20" s="40"/>
      <c r="K20" s="42">
        <v>5000</v>
      </c>
      <c r="L20" s="43">
        <v>255770</v>
      </c>
      <c r="M20" s="37">
        <f t="shared" si="0"/>
        <v>100.30196078431372</v>
      </c>
    </row>
    <row r="21" spans="1:13" ht="15.75">
      <c r="A21" s="38">
        <v>3213</v>
      </c>
      <c r="B21" s="39" t="s">
        <v>37</v>
      </c>
      <c r="C21" s="40">
        <v>5530</v>
      </c>
      <c r="D21" s="41">
        <v>4530</v>
      </c>
      <c r="E21" s="48">
        <v>1000</v>
      </c>
      <c r="F21" s="40"/>
      <c r="G21" s="40"/>
      <c r="H21" s="40"/>
      <c r="I21" s="40"/>
      <c r="J21" s="40"/>
      <c r="K21" s="42"/>
      <c r="L21" s="43">
        <v>2580</v>
      </c>
      <c r="M21" s="37">
        <f t="shared" si="0"/>
        <v>46.65461121157324</v>
      </c>
    </row>
    <row r="22" spans="1:13" ht="15.75">
      <c r="A22" s="38">
        <v>3214</v>
      </c>
      <c r="B22" s="39" t="s">
        <v>38</v>
      </c>
      <c r="C22" s="40">
        <v>9060</v>
      </c>
      <c r="D22" s="41">
        <v>9060</v>
      </c>
      <c r="E22" s="48"/>
      <c r="F22" s="40"/>
      <c r="G22" s="40">
        <v>0</v>
      </c>
      <c r="H22" s="40"/>
      <c r="I22" s="40"/>
      <c r="J22" s="40"/>
      <c r="K22" s="42"/>
      <c r="L22" s="43">
        <v>8527</v>
      </c>
      <c r="M22" s="37">
        <f t="shared" si="0"/>
        <v>94.11699779249449</v>
      </c>
    </row>
    <row r="23" spans="1:13" ht="15.75">
      <c r="A23" s="38">
        <v>3221</v>
      </c>
      <c r="B23" s="44" t="s">
        <v>39</v>
      </c>
      <c r="C23" s="40">
        <v>122908</v>
      </c>
      <c r="D23" s="41">
        <v>121908</v>
      </c>
      <c r="E23" s="48">
        <v>1000</v>
      </c>
      <c r="F23" s="40">
        <v>0</v>
      </c>
      <c r="G23" s="40"/>
      <c r="H23" s="40"/>
      <c r="I23" s="40"/>
      <c r="J23" s="40"/>
      <c r="K23" s="42"/>
      <c r="L23" s="43">
        <v>160691</v>
      </c>
      <c r="M23" s="37">
        <f t="shared" si="0"/>
        <v>130.74087935691736</v>
      </c>
    </row>
    <row r="24" spans="1:13" ht="15.75">
      <c r="A24" s="38">
        <v>3222</v>
      </c>
      <c r="B24" s="49" t="s">
        <v>40</v>
      </c>
      <c r="C24" s="40">
        <v>429060</v>
      </c>
      <c r="D24" s="41">
        <v>9060</v>
      </c>
      <c r="E24" s="41"/>
      <c r="F24" s="40"/>
      <c r="G24" s="40">
        <v>420000</v>
      </c>
      <c r="H24" s="40"/>
      <c r="I24" s="40"/>
      <c r="J24" s="40"/>
      <c r="K24" s="42"/>
      <c r="L24" s="43">
        <v>450642</v>
      </c>
      <c r="M24" s="37">
        <f t="shared" si="0"/>
        <v>105.03006572507341</v>
      </c>
    </row>
    <row r="25" spans="1:13" ht="15.75">
      <c r="A25" s="38">
        <v>3223</v>
      </c>
      <c r="B25" s="39" t="s">
        <v>41</v>
      </c>
      <c r="C25" s="40">
        <v>360000</v>
      </c>
      <c r="D25" s="41">
        <v>376000</v>
      </c>
      <c r="E25" s="48"/>
      <c r="F25" s="40">
        <v>10000</v>
      </c>
      <c r="G25" s="40"/>
      <c r="H25" s="40"/>
      <c r="I25" s="40"/>
      <c r="J25" s="40"/>
      <c r="K25" s="42"/>
      <c r="L25" s="43">
        <v>356381</v>
      </c>
      <c r="M25" s="37">
        <f t="shared" si="0"/>
        <v>98.99472222222222</v>
      </c>
    </row>
    <row r="26" spans="1:13" ht="15.75">
      <c r="A26" s="38">
        <v>3224</v>
      </c>
      <c r="B26" s="44" t="s">
        <v>42</v>
      </c>
      <c r="C26" s="40">
        <v>18120</v>
      </c>
      <c r="D26" s="41">
        <v>18120</v>
      </c>
      <c r="E26" s="48"/>
      <c r="F26" s="40"/>
      <c r="G26" s="40"/>
      <c r="H26" s="40"/>
      <c r="I26" s="40"/>
      <c r="J26" s="40"/>
      <c r="K26" s="42"/>
      <c r="L26" s="43">
        <v>9832</v>
      </c>
      <c r="M26" s="37">
        <f t="shared" si="0"/>
        <v>54.26048565121413</v>
      </c>
    </row>
    <row r="27" spans="1:13" ht="15.75">
      <c r="A27" s="38">
        <v>3225</v>
      </c>
      <c r="B27" s="39" t="s">
        <v>43</v>
      </c>
      <c r="C27" s="40">
        <v>51180</v>
      </c>
      <c r="D27" s="41">
        <v>27180</v>
      </c>
      <c r="E27" s="48"/>
      <c r="F27" s="40">
        <v>10000</v>
      </c>
      <c r="G27" s="40"/>
      <c r="H27" s="40"/>
      <c r="I27" s="40"/>
      <c r="J27" s="40"/>
      <c r="K27" s="42">
        <v>14000</v>
      </c>
      <c r="L27" s="43">
        <v>65024</v>
      </c>
      <c r="M27" s="37">
        <f t="shared" si="0"/>
        <v>127.04962876123487</v>
      </c>
    </row>
    <row r="28" spans="1:13" ht="15.75">
      <c r="A28" s="38">
        <v>3227</v>
      </c>
      <c r="B28" s="39" t="s">
        <v>44</v>
      </c>
      <c r="C28" s="40">
        <v>9060</v>
      </c>
      <c r="D28" s="41">
        <v>9060</v>
      </c>
      <c r="E28" s="48"/>
      <c r="F28" s="40"/>
      <c r="G28" s="40"/>
      <c r="H28" s="40"/>
      <c r="I28" s="40"/>
      <c r="J28" s="40"/>
      <c r="K28" s="42"/>
      <c r="L28" s="43">
        <v>9890</v>
      </c>
      <c r="M28" s="37">
        <f t="shared" si="0"/>
        <v>109.16114790286974</v>
      </c>
    </row>
    <row r="29" spans="1:13" ht="15.75">
      <c r="A29" s="38">
        <v>3231</v>
      </c>
      <c r="B29" s="39" t="s">
        <v>45</v>
      </c>
      <c r="C29" s="40">
        <v>196000</v>
      </c>
      <c r="D29" s="41">
        <v>196000</v>
      </c>
      <c r="E29" s="48"/>
      <c r="F29" s="40"/>
      <c r="G29" s="40"/>
      <c r="H29" s="40"/>
      <c r="I29" s="40"/>
      <c r="J29" s="40"/>
      <c r="K29" s="42"/>
      <c r="L29" s="43">
        <v>189955</v>
      </c>
      <c r="M29" s="37">
        <f t="shared" si="0"/>
        <v>96.91581632653062</v>
      </c>
    </row>
    <row r="30" spans="1:13" ht="15.75">
      <c r="A30" s="38">
        <v>3232</v>
      </c>
      <c r="B30" s="39" t="s">
        <v>46</v>
      </c>
      <c r="C30" s="40">
        <v>92600</v>
      </c>
      <c r="D30" s="41">
        <v>85600</v>
      </c>
      <c r="E30" s="48"/>
      <c r="F30" s="40">
        <v>14400</v>
      </c>
      <c r="G30" s="40"/>
      <c r="H30" s="40"/>
      <c r="I30" s="40"/>
      <c r="J30" s="40">
        <v>3000</v>
      </c>
      <c r="K30" s="42"/>
      <c r="L30" s="43">
        <v>87214</v>
      </c>
      <c r="M30" s="37">
        <f t="shared" si="0"/>
        <v>94.18358531317494</v>
      </c>
    </row>
    <row r="31" spans="1:13" ht="15.75">
      <c r="A31" s="38">
        <v>3233</v>
      </c>
      <c r="B31" s="39" t="s">
        <v>47</v>
      </c>
      <c r="C31" s="40">
        <v>54530</v>
      </c>
      <c r="D31" s="41">
        <v>4530</v>
      </c>
      <c r="E31" s="48"/>
      <c r="F31" s="40"/>
      <c r="G31" s="40">
        <v>50000</v>
      </c>
      <c r="H31" s="40"/>
      <c r="I31" s="40"/>
      <c r="J31" s="40"/>
      <c r="K31" s="42"/>
      <c r="L31" s="43">
        <v>52903</v>
      </c>
      <c r="M31" s="37">
        <f t="shared" si="0"/>
        <v>97.01632129103245</v>
      </c>
    </row>
    <row r="32" spans="1:13" ht="15.75">
      <c r="A32" s="38">
        <v>3234</v>
      </c>
      <c r="B32" s="39" t="s">
        <v>48</v>
      </c>
      <c r="C32" s="40">
        <v>45300</v>
      </c>
      <c r="D32" s="41">
        <v>45300</v>
      </c>
      <c r="E32" s="48"/>
      <c r="F32" s="40"/>
      <c r="G32" s="40"/>
      <c r="H32" s="40"/>
      <c r="I32" s="40"/>
      <c r="J32" s="40"/>
      <c r="K32" s="42"/>
      <c r="L32" s="43">
        <v>55743</v>
      </c>
      <c r="M32" s="37">
        <f t="shared" si="0"/>
        <v>123.05298013245034</v>
      </c>
    </row>
    <row r="33" spans="1:13" ht="15.75">
      <c r="A33" s="38">
        <v>3235</v>
      </c>
      <c r="B33" s="39" t="s">
        <v>49</v>
      </c>
      <c r="C33" s="40">
        <v>15000</v>
      </c>
      <c r="D33" s="41">
        <v>15000</v>
      </c>
      <c r="E33" s="48"/>
      <c r="F33" s="40"/>
      <c r="G33" s="40"/>
      <c r="H33" s="40"/>
      <c r="I33" s="40"/>
      <c r="J33" s="40"/>
      <c r="K33" s="42"/>
      <c r="L33" s="43">
        <v>19338</v>
      </c>
      <c r="M33" s="37">
        <f t="shared" si="0"/>
        <v>128.92</v>
      </c>
    </row>
    <row r="34" spans="1:13" ht="15.75">
      <c r="A34" s="38">
        <v>3236</v>
      </c>
      <c r="B34" s="44" t="s">
        <v>50</v>
      </c>
      <c r="C34" s="40">
        <v>29180</v>
      </c>
      <c r="D34" s="41">
        <v>27180</v>
      </c>
      <c r="E34" s="48"/>
      <c r="F34" s="40"/>
      <c r="G34" s="40"/>
      <c r="H34" s="40"/>
      <c r="I34" s="40"/>
      <c r="J34" s="40"/>
      <c r="K34" s="42"/>
      <c r="L34" s="43">
        <v>34923</v>
      </c>
      <c r="M34" s="37">
        <f t="shared" si="0"/>
        <v>119.68128855380398</v>
      </c>
    </row>
    <row r="35" spans="1:13" ht="15.75">
      <c r="A35" s="38">
        <v>3237</v>
      </c>
      <c r="B35" s="39" t="s">
        <v>51</v>
      </c>
      <c r="C35" s="40">
        <v>25820</v>
      </c>
      <c r="D35" s="41">
        <v>18120</v>
      </c>
      <c r="E35" s="48">
        <v>1000</v>
      </c>
      <c r="F35" s="40"/>
      <c r="G35" s="40"/>
      <c r="H35" s="40"/>
      <c r="I35" s="40"/>
      <c r="J35" s="40"/>
      <c r="K35" s="42">
        <v>6700</v>
      </c>
      <c r="L35" s="43">
        <v>21731</v>
      </c>
      <c r="M35" s="37">
        <f t="shared" si="0"/>
        <v>84.16343919442293</v>
      </c>
    </row>
    <row r="36" spans="1:13" ht="15.75">
      <c r="A36" s="38">
        <v>3238</v>
      </c>
      <c r="B36" s="39" t="s">
        <v>52</v>
      </c>
      <c r="C36" s="40">
        <v>20838</v>
      </c>
      <c r="D36" s="41">
        <v>20838</v>
      </c>
      <c r="E36" s="48"/>
      <c r="F36" s="40"/>
      <c r="G36" s="40"/>
      <c r="H36" s="40"/>
      <c r="I36" s="40"/>
      <c r="J36" s="40"/>
      <c r="K36" s="42"/>
      <c r="L36" s="43">
        <v>20290</v>
      </c>
      <c r="M36" s="37">
        <f t="shared" si="0"/>
        <v>97.37018907764661</v>
      </c>
    </row>
    <row r="37" spans="1:13" ht="15.75">
      <c r="A37" s="38">
        <v>3239</v>
      </c>
      <c r="B37" s="39" t="s">
        <v>53</v>
      </c>
      <c r="C37" s="40">
        <v>9060</v>
      </c>
      <c r="D37" s="41">
        <v>9060</v>
      </c>
      <c r="E37" s="48"/>
      <c r="F37" s="40"/>
      <c r="G37" s="40">
        <v>0</v>
      </c>
      <c r="H37" s="40"/>
      <c r="I37" s="40"/>
      <c r="J37" s="40"/>
      <c r="K37" s="42"/>
      <c r="L37" s="43">
        <v>17084</v>
      </c>
      <c r="M37" s="37">
        <f t="shared" si="0"/>
        <v>188.56512141280353</v>
      </c>
    </row>
    <row r="38" spans="1:13" ht="15.75">
      <c r="A38" s="38">
        <v>3241</v>
      </c>
      <c r="B38" s="39" t="s">
        <v>54</v>
      </c>
      <c r="C38" s="40">
        <v>36906</v>
      </c>
      <c r="D38" s="41">
        <v>906</v>
      </c>
      <c r="E38" s="48">
        <v>0</v>
      </c>
      <c r="F38" s="40"/>
      <c r="G38" s="40">
        <v>36000</v>
      </c>
      <c r="H38" s="40"/>
      <c r="I38" s="40"/>
      <c r="J38" s="40"/>
      <c r="K38" s="42"/>
      <c r="L38" s="43">
        <v>35933</v>
      </c>
      <c r="M38" s="37">
        <f t="shared" si="0"/>
        <v>97.36357231886414</v>
      </c>
    </row>
    <row r="39" spans="1:13" ht="15.75">
      <c r="A39" s="38">
        <v>3292</v>
      </c>
      <c r="B39" s="39" t="s">
        <v>55</v>
      </c>
      <c r="C39" s="40">
        <v>33530</v>
      </c>
      <c r="D39" s="41">
        <v>4530</v>
      </c>
      <c r="E39" s="48"/>
      <c r="F39" s="40"/>
      <c r="G39" s="40"/>
      <c r="H39" s="40"/>
      <c r="I39" s="40"/>
      <c r="J39" s="40"/>
      <c r="K39" s="42"/>
      <c r="L39" s="43">
        <v>29720</v>
      </c>
      <c r="M39" s="37">
        <f t="shared" si="0"/>
        <v>88.63704145541307</v>
      </c>
    </row>
    <row r="40" spans="1:13" ht="15.75">
      <c r="A40" s="38">
        <v>3293</v>
      </c>
      <c r="B40" s="39" t="s">
        <v>56</v>
      </c>
      <c r="C40" s="40">
        <v>3100</v>
      </c>
      <c r="D40" s="41">
        <v>3100</v>
      </c>
      <c r="E40" s="48"/>
      <c r="F40" s="40"/>
      <c r="G40" s="40"/>
      <c r="H40" s="40"/>
      <c r="I40" s="40"/>
      <c r="J40" s="40"/>
      <c r="K40" s="42"/>
      <c r="L40" s="43">
        <v>2326</v>
      </c>
      <c r="M40" s="37">
        <f t="shared" si="0"/>
        <v>75.03225806451613</v>
      </c>
    </row>
    <row r="41" spans="1:13" ht="15.75">
      <c r="A41" s="38">
        <v>3294</v>
      </c>
      <c r="B41" s="39" t="s">
        <v>57</v>
      </c>
      <c r="C41" s="40">
        <v>1820</v>
      </c>
      <c r="D41" s="41">
        <v>1820</v>
      </c>
      <c r="E41" s="48"/>
      <c r="F41" s="40"/>
      <c r="G41" s="40"/>
      <c r="H41" s="40"/>
      <c r="I41" s="40"/>
      <c r="J41" s="40"/>
      <c r="K41" s="42"/>
      <c r="L41" s="43">
        <v>900</v>
      </c>
      <c r="M41" s="37">
        <f t="shared" si="0"/>
        <v>49.45054945054945</v>
      </c>
    </row>
    <row r="42" spans="1:13" ht="15.75">
      <c r="A42" s="38">
        <v>3295</v>
      </c>
      <c r="B42" s="39" t="s">
        <v>58</v>
      </c>
      <c r="C42" s="40">
        <v>906</v>
      </c>
      <c r="D42" s="41">
        <v>906</v>
      </c>
      <c r="E42" s="41">
        <v>0</v>
      </c>
      <c r="F42" s="40"/>
      <c r="G42" s="40"/>
      <c r="H42" s="40"/>
      <c r="I42" s="40"/>
      <c r="J42" s="40"/>
      <c r="K42" s="42"/>
      <c r="L42" s="43">
        <v>119</v>
      </c>
      <c r="M42" s="37">
        <f t="shared" si="0"/>
        <v>13.134657836644593</v>
      </c>
    </row>
    <row r="43" spans="1:13" ht="15.75">
      <c r="A43" s="38">
        <v>3299</v>
      </c>
      <c r="B43" s="44" t="s">
        <v>59</v>
      </c>
      <c r="C43" s="40">
        <v>6342</v>
      </c>
      <c r="D43" s="41">
        <v>6342</v>
      </c>
      <c r="E43" s="48"/>
      <c r="F43" s="40"/>
      <c r="G43" s="40"/>
      <c r="H43" s="40"/>
      <c r="I43" s="40"/>
      <c r="J43" s="40"/>
      <c r="K43" s="42"/>
      <c r="L43" s="43">
        <v>5172</v>
      </c>
      <c r="M43" s="37">
        <f t="shared" si="0"/>
        <v>81.5515610217597</v>
      </c>
    </row>
    <row r="44" spans="1:13" ht="15.75">
      <c r="A44" s="38"/>
      <c r="B44" s="49" t="s">
        <v>60</v>
      </c>
      <c r="C44" s="46">
        <f>C11+C18</f>
        <v>9978063</v>
      </c>
      <c r="D44" s="40">
        <f>SUM(D19:D43)</f>
        <v>1067000</v>
      </c>
      <c r="E44" s="48"/>
      <c r="F44" s="40"/>
      <c r="G44" s="40"/>
      <c r="H44" s="40"/>
      <c r="I44" s="40"/>
      <c r="J44" s="40"/>
      <c r="K44" s="42"/>
      <c r="L44" s="46">
        <f>L11+L18</f>
        <v>9990509</v>
      </c>
      <c r="M44" s="37">
        <f t="shared" si="0"/>
        <v>100.1247336281601</v>
      </c>
    </row>
    <row r="45" spans="1:13" ht="15.75">
      <c r="A45" s="38"/>
      <c r="B45" s="44"/>
      <c r="C45" s="40"/>
      <c r="D45" s="41"/>
      <c r="E45" s="48"/>
      <c r="F45" s="40"/>
      <c r="G45" s="40"/>
      <c r="H45" s="40"/>
      <c r="I45" s="40"/>
      <c r="J45" s="40"/>
      <c r="K45" s="42"/>
      <c r="L45" s="43"/>
      <c r="M45" s="29"/>
    </row>
    <row r="46" spans="1:13" ht="15.75">
      <c r="A46" s="34">
        <v>34</v>
      </c>
      <c r="B46" s="45" t="s">
        <v>61</v>
      </c>
      <c r="C46" s="46">
        <f>SUM(C47:C51)</f>
        <v>19090</v>
      </c>
      <c r="D46" s="19">
        <v>13590</v>
      </c>
      <c r="E46" s="19"/>
      <c r="F46" s="18"/>
      <c r="G46" s="18"/>
      <c r="H46" s="18"/>
      <c r="I46" s="18"/>
      <c r="J46" s="18">
        <v>0</v>
      </c>
      <c r="K46" s="35"/>
      <c r="L46" s="50">
        <f>SUM(L47:L51)</f>
        <v>16332</v>
      </c>
      <c r="M46" s="37">
        <f t="shared" si="0"/>
        <v>85.55264536406496</v>
      </c>
    </row>
    <row r="47" spans="1:13" ht="15.75">
      <c r="A47" s="38">
        <v>3431</v>
      </c>
      <c r="B47" s="39" t="s">
        <v>62</v>
      </c>
      <c r="C47" s="40">
        <v>4530</v>
      </c>
      <c r="D47" s="41">
        <v>4530</v>
      </c>
      <c r="E47" s="41"/>
      <c r="F47" s="40"/>
      <c r="G47" s="40"/>
      <c r="H47" s="40"/>
      <c r="I47" s="40"/>
      <c r="J47" s="40"/>
      <c r="K47" s="42"/>
      <c r="L47" s="43">
        <v>4956</v>
      </c>
      <c r="M47" s="37">
        <f t="shared" si="0"/>
        <v>109.40397350993378</v>
      </c>
    </row>
    <row r="48" spans="1:13" ht="15.75">
      <c r="A48" s="38">
        <v>3433</v>
      </c>
      <c r="B48" s="39" t="s">
        <v>63</v>
      </c>
      <c r="C48" s="40">
        <v>718</v>
      </c>
      <c r="D48" s="41">
        <v>2718</v>
      </c>
      <c r="E48" s="41"/>
      <c r="F48" s="40"/>
      <c r="G48" s="40"/>
      <c r="H48" s="40"/>
      <c r="I48" s="40"/>
      <c r="J48" s="40"/>
      <c r="K48" s="42"/>
      <c r="L48" s="43">
        <v>16</v>
      </c>
      <c r="M48" s="37">
        <f t="shared" si="0"/>
        <v>2.2284122562674096</v>
      </c>
    </row>
    <row r="49" spans="1:13" ht="15.75">
      <c r="A49" s="38">
        <v>3434</v>
      </c>
      <c r="B49" s="39" t="s">
        <v>64</v>
      </c>
      <c r="C49" s="40">
        <v>2718</v>
      </c>
      <c r="D49" s="41">
        <v>2718</v>
      </c>
      <c r="E49" s="41"/>
      <c r="F49" s="40"/>
      <c r="G49" s="40"/>
      <c r="H49" s="40"/>
      <c r="I49" s="40"/>
      <c r="J49" s="40"/>
      <c r="K49" s="42"/>
      <c r="L49" s="43">
        <v>1895</v>
      </c>
      <c r="M49" s="37">
        <f t="shared" si="0"/>
        <v>69.72038263428992</v>
      </c>
    </row>
    <row r="50" spans="1:13" ht="15.75">
      <c r="A50" s="38">
        <v>3721</v>
      </c>
      <c r="B50" s="39" t="s">
        <v>65</v>
      </c>
      <c r="C50" s="40">
        <v>3624</v>
      </c>
      <c r="D50" s="41"/>
      <c r="E50" s="41"/>
      <c r="F50" s="40"/>
      <c r="G50" s="40"/>
      <c r="H50" s="40"/>
      <c r="I50" s="40"/>
      <c r="J50" s="40"/>
      <c r="K50" s="42"/>
      <c r="L50" s="43">
        <v>2150</v>
      </c>
      <c r="M50" s="37">
        <f t="shared" si="0"/>
        <v>59.32671081677704</v>
      </c>
    </row>
    <row r="51" spans="1:13" ht="15.75">
      <c r="A51" s="38">
        <v>3722</v>
      </c>
      <c r="B51" s="39" t="s">
        <v>66</v>
      </c>
      <c r="C51" s="40">
        <v>7500</v>
      </c>
      <c r="D51" s="41">
        <v>3624</v>
      </c>
      <c r="E51" s="41"/>
      <c r="F51" s="40"/>
      <c r="G51" s="40"/>
      <c r="H51" s="40"/>
      <c r="I51" s="40"/>
      <c r="J51" s="40"/>
      <c r="K51" s="42"/>
      <c r="L51" s="43">
        <v>7315</v>
      </c>
      <c r="M51" s="37"/>
    </row>
    <row r="52" spans="1:13" ht="15.75">
      <c r="A52" s="38"/>
      <c r="B52" s="51" t="s">
        <v>67</v>
      </c>
      <c r="C52" s="18">
        <f>C44+C46</f>
        <v>9997153</v>
      </c>
      <c r="D52" s="18">
        <f>D11+D18+D46</f>
        <v>1311508</v>
      </c>
      <c r="E52" s="18">
        <f>E11+E18</f>
        <v>7863440</v>
      </c>
      <c r="F52" s="18">
        <f>F11+F18</f>
        <v>34400</v>
      </c>
      <c r="G52" s="18">
        <f>G11+G18+G46</f>
        <v>514536</v>
      </c>
      <c r="H52" s="18">
        <v>0</v>
      </c>
      <c r="I52" s="18">
        <v>0</v>
      </c>
      <c r="J52" s="18">
        <v>3000</v>
      </c>
      <c r="K52" s="35">
        <f>K11+K18</f>
        <v>207769</v>
      </c>
      <c r="L52" s="18">
        <f>L44+L46</f>
        <v>10006841</v>
      </c>
      <c r="M52" s="37">
        <f t="shared" si="0"/>
        <v>100.09690758959076</v>
      </c>
    </row>
    <row r="53" spans="1:13" ht="15.75">
      <c r="A53" s="52">
        <v>38211</v>
      </c>
      <c r="B53" s="53" t="s">
        <v>68</v>
      </c>
      <c r="C53" s="54">
        <v>52500</v>
      </c>
      <c r="D53" s="55"/>
      <c r="E53" s="55"/>
      <c r="F53" s="13"/>
      <c r="G53" s="13"/>
      <c r="H53" s="13"/>
      <c r="I53" s="13"/>
      <c r="J53" s="13"/>
      <c r="K53" s="13"/>
      <c r="L53" s="43">
        <v>55320</v>
      </c>
      <c r="M53" s="37"/>
    </row>
    <row r="54" spans="1:13" ht="15.75">
      <c r="A54" s="56"/>
      <c r="B54" s="57"/>
      <c r="C54" s="58"/>
      <c r="D54" s="59"/>
      <c r="E54" s="59"/>
      <c r="F54" s="58"/>
      <c r="G54" s="58"/>
      <c r="H54" s="58"/>
      <c r="I54" s="58"/>
      <c r="J54" s="58"/>
      <c r="K54" s="58"/>
      <c r="L54" s="60">
        <f>SUM(L52:L53)</f>
        <v>10062161</v>
      </c>
      <c r="M54" s="37"/>
    </row>
    <row r="55" spans="1:13" ht="15.75">
      <c r="A55" s="16">
        <v>32</v>
      </c>
      <c r="B55" s="45" t="s">
        <v>34</v>
      </c>
      <c r="C55" s="61"/>
      <c r="D55" s="62"/>
      <c r="E55" s="62"/>
      <c r="F55" s="61"/>
      <c r="G55" s="63"/>
      <c r="H55" s="63"/>
      <c r="I55" s="63"/>
      <c r="J55" s="63"/>
      <c r="K55" s="64"/>
      <c r="L55" s="43"/>
      <c r="M55" s="29"/>
    </row>
    <row r="56" spans="1:13" ht="47.25">
      <c r="A56" s="65">
        <v>42</v>
      </c>
      <c r="B56" s="66" t="s">
        <v>69</v>
      </c>
      <c r="C56" s="18">
        <v>40000</v>
      </c>
      <c r="D56" s="19">
        <v>0</v>
      </c>
      <c r="E56" s="19">
        <v>0</v>
      </c>
      <c r="F56" s="18">
        <v>30000</v>
      </c>
      <c r="G56" s="18"/>
      <c r="H56" s="18"/>
      <c r="I56" s="18">
        <v>10000</v>
      </c>
      <c r="J56" s="18">
        <v>0</v>
      </c>
      <c r="K56" s="35"/>
      <c r="L56" s="50">
        <v>45204</v>
      </c>
      <c r="M56" s="37">
        <f t="shared" si="0"/>
        <v>113.01</v>
      </c>
    </row>
    <row r="57" spans="1:13" ht="15.75">
      <c r="A57" s="38">
        <v>4214</v>
      </c>
      <c r="B57" s="39" t="s">
        <v>70</v>
      </c>
      <c r="C57" s="40"/>
      <c r="D57" s="41"/>
      <c r="E57" s="41"/>
      <c r="F57" s="40"/>
      <c r="G57" s="40"/>
      <c r="H57" s="40"/>
      <c r="I57" s="40"/>
      <c r="J57" s="40"/>
      <c r="K57" s="42"/>
      <c r="L57" s="50"/>
      <c r="M57" s="37"/>
    </row>
    <row r="58" spans="1:13" ht="15.75">
      <c r="A58" s="38"/>
      <c r="B58" s="67" t="s">
        <v>71</v>
      </c>
      <c r="C58" s="18">
        <v>40000</v>
      </c>
      <c r="D58" s="18">
        <v>0</v>
      </c>
      <c r="E58" s="18">
        <v>0</v>
      </c>
      <c r="F58" s="18">
        <v>30000</v>
      </c>
      <c r="G58" s="18"/>
      <c r="H58" s="18"/>
      <c r="I58" s="18">
        <v>10000</v>
      </c>
      <c r="J58" s="18">
        <v>0</v>
      </c>
      <c r="K58" s="35"/>
      <c r="L58" s="50">
        <v>45204</v>
      </c>
      <c r="M58" s="37">
        <f t="shared" si="0"/>
        <v>113.01</v>
      </c>
    </row>
    <row r="59" spans="1:13" ht="15.75">
      <c r="A59" s="68" t="s">
        <v>72</v>
      </c>
      <c r="B59" s="69"/>
      <c r="C59" s="18">
        <v>197720</v>
      </c>
      <c r="D59" s="18"/>
      <c r="E59" s="18"/>
      <c r="F59" s="18"/>
      <c r="G59" s="18"/>
      <c r="H59" s="18"/>
      <c r="I59" s="18"/>
      <c r="J59" s="18"/>
      <c r="K59" s="35"/>
      <c r="L59" s="43"/>
      <c r="M59" s="37"/>
    </row>
    <row r="60" spans="1:13" ht="15.75">
      <c r="A60" s="111" t="s">
        <v>73</v>
      </c>
      <c r="B60" s="112"/>
      <c r="C60" s="18">
        <f>C52+C53+C58</f>
        <v>10089653</v>
      </c>
      <c r="D60" s="18">
        <f>D52</f>
        <v>1311508</v>
      </c>
      <c r="E60" s="18">
        <f>E11+E18</f>
        <v>7863440</v>
      </c>
      <c r="F60" s="18">
        <v>64400</v>
      </c>
      <c r="G60" s="18">
        <f>G11+G18</f>
        <v>514536</v>
      </c>
      <c r="H60" s="18">
        <v>0</v>
      </c>
      <c r="I60" s="18">
        <v>10000</v>
      </c>
      <c r="J60" s="18">
        <v>3000</v>
      </c>
      <c r="K60" s="35">
        <v>207769</v>
      </c>
      <c r="L60" s="70">
        <f>L52+L56+L53</f>
        <v>10107365</v>
      </c>
      <c r="M60" s="37">
        <f t="shared" si="0"/>
        <v>100.17554617586948</v>
      </c>
    </row>
    <row r="61" spans="1:11" ht="15.75">
      <c r="A61" s="68"/>
      <c r="B61" s="21"/>
      <c r="C61" s="17"/>
      <c r="D61" s="22"/>
      <c r="E61" s="22"/>
      <c r="F61" s="17"/>
      <c r="G61" s="17"/>
      <c r="H61" s="17"/>
      <c r="I61" s="17"/>
      <c r="J61" s="17"/>
      <c r="K61" s="17"/>
    </row>
    <row r="62" spans="1:11" ht="15.75">
      <c r="A62" s="71"/>
      <c r="B62" s="71"/>
      <c r="C62" s="58"/>
      <c r="D62" s="59"/>
      <c r="E62" s="59"/>
      <c r="F62" s="58"/>
      <c r="G62" s="58"/>
      <c r="H62" s="58"/>
      <c r="I62" s="58"/>
      <c r="J62" s="58"/>
      <c r="K62" s="58"/>
    </row>
    <row r="63" spans="1:11" ht="15.75">
      <c r="A63" s="71"/>
      <c r="B63" s="71"/>
      <c r="C63" s="58"/>
      <c r="D63" s="59"/>
      <c r="E63" s="59"/>
      <c r="F63" s="58"/>
      <c r="G63" s="58"/>
      <c r="H63" s="58"/>
      <c r="I63" s="58"/>
      <c r="J63" s="58"/>
      <c r="K63" s="58"/>
    </row>
    <row r="64" spans="1:11" ht="15.75">
      <c r="A64" s="71"/>
      <c r="B64" s="71"/>
      <c r="C64" s="58"/>
      <c r="D64" s="59"/>
      <c r="E64" s="59"/>
      <c r="F64" s="58"/>
      <c r="G64" s="58"/>
      <c r="H64" s="58"/>
      <c r="I64" s="58"/>
      <c r="J64" s="58"/>
      <c r="K64" s="58"/>
    </row>
    <row r="65" spans="1:11" ht="15.75">
      <c r="A65" s="71"/>
      <c r="B65" s="71"/>
      <c r="C65" s="58"/>
      <c r="D65" s="59"/>
      <c r="E65" s="59"/>
      <c r="F65" s="58"/>
      <c r="G65" s="58"/>
      <c r="H65" s="58"/>
      <c r="I65" s="58"/>
      <c r="J65" s="58"/>
      <c r="K65" s="58"/>
    </row>
    <row r="66" spans="1:11" ht="15.75">
      <c r="A66" s="71"/>
      <c r="B66" s="71"/>
      <c r="C66" s="58"/>
      <c r="D66" s="59"/>
      <c r="E66" s="59"/>
      <c r="F66" s="58"/>
      <c r="G66" s="58"/>
      <c r="H66" s="58"/>
      <c r="I66" s="58"/>
      <c r="J66" s="58"/>
      <c r="K66" s="58"/>
    </row>
    <row r="67" spans="1:11" ht="15.75">
      <c r="A67" s="71"/>
      <c r="B67" s="71"/>
      <c r="C67" s="58"/>
      <c r="D67" s="59"/>
      <c r="E67" s="59"/>
      <c r="F67" s="58"/>
      <c r="G67" s="58"/>
      <c r="H67" s="58"/>
      <c r="I67" s="58"/>
      <c r="J67" s="58"/>
      <c r="K67" s="58"/>
    </row>
    <row r="68" spans="1:11" ht="15.75">
      <c r="A68" s="71"/>
      <c r="B68" s="71"/>
      <c r="C68" s="58"/>
      <c r="D68" s="59"/>
      <c r="E68" s="59"/>
      <c r="F68" s="58"/>
      <c r="G68" s="58"/>
      <c r="H68" s="58"/>
      <c r="I68" s="58"/>
      <c r="J68" s="58"/>
      <c r="K68" s="58"/>
    </row>
    <row r="69" spans="1:11" ht="15.75">
      <c r="A69" s="71"/>
      <c r="B69" s="71"/>
      <c r="C69" s="58"/>
      <c r="D69" s="59"/>
      <c r="E69" s="59"/>
      <c r="F69" s="58"/>
      <c r="G69" s="58"/>
      <c r="H69" s="58"/>
      <c r="I69" s="58"/>
      <c r="J69" s="58"/>
      <c r="K69" s="58"/>
    </row>
    <row r="70" spans="1:11" ht="15.75">
      <c r="A70" s="72"/>
      <c r="B70" s="21"/>
      <c r="C70" s="17"/>
      <c r="D70" s="22"/>
      <c r="E70" s="22"/>
      <c r="F70" s="17"/>
      <c r="G70" s="17"/>
      <c r="H70" s="17"/>
      <c r="I70" s="17"/>
      <c r="J70" s="17"/>
      <c r="K70" s="17"/>
    </row>
    <row r="71" spans="1:11" ht="15.75">
      <c r="A71" s="72"/>
      <c r="B71" s="21"/>
      <c r="C71" s="17"/>
      <c r="D71" s="22"/>
      <c r="E71" s="22"/>
      <c r="F71" s="17"/>
      <c r="G71" s="17"/>
      <c r="H71" s="17"/>
      <c r="I71" s="17"/>
      <c r="J71" s="17"/>
      <c r="K71" s="17"/>
    </row>
    <row r="72" spans="1:11" ht="15.75">
      <c r="A72" s="72"/>
      <c r="B72" s="21"/>
      <c r="C72" s="17"/>
      <c r="D72" s="22"/>
      <c r="E72" s="22"/>
      <c r="F72" s="17"/>
      <c r="G72" s="17"/>
      <c r="H72" s="17"/>
      <c r="I72" s="17"/>
      <c r="J72" s="17"/>
      <c r="K72" s="17"/>
    </row>
    <row r="73" spans="1:11" ht="15.75">
      <c r="A73" s="72"/>
      <c r="B73" s="21"/>
      <c r="C73" s="17"/>
      <c r="D73" s="22"/>
      <c r="E73" s="22"/>
      <c r="F73" s="17"/>
      <c r="G73" s="17"/>
      <c r="H73" s="17"/>
      <c r="I73" s="17"/>
      <c r="J73" s="17"/>
      <c r="K73" s="17"/>
    </row>
    <row r="74" spans="1:11" ht="15.75">
      <c r="A74" s="72"/>
      <c r="B74" s="21"/>
      <c r="C74" s="17"/>
      <c r="D74" s="22"/>
      <c r="E74" s="22"/>
      <c r="F74" s="17"/>
      <c r="G74" s="17"/>
      <c r="H74" s="17"/>
      <c r="I74" s="17"/>
      <c r="J74" s="17"/>
      <c r="K74" s="17"/>
    </row>
    <row r="75" spans="1:11" ht="15.75">
      <c r="A75" s="72"/>
      <c r="B75" s="21"/>
      <c r="C75" s="17"/>
      <c r="D75" s="22"/>
      <c r="E75" s="22"/>
      <c r="F75" s="17"/>
      <c r="G75" s="17"/>
      <c r="H75" s="17"/>
      <c r="I75" s="17"/>
      <c r="J75" s="17"/>
      <c r="K75" s="17"/>
    </row>
    <row r="76" spans="1:11" ht="15.75">
      <c r="A76" s="72"/>
      <c r="B76" s="21"/>
      <c r="C76" s="17"/>
      <c r="D76" s="22"/>
      <c r="E76" s="22"/>
      <c r="F76" s="17"/>
      <c r="G76" s="17"/>
      <c r="H76" s="17"/>
      <c r="I76" s="17"/>
      <c r="J76" s="17"/>
      <c r="K76" s="17"/>
    </row>
    <row r="77" spans="1:11" ht="15.75">
      <c r="A77" s="72"/>
      <c r="B77" s="21"/>
      <c r="C77" s="17"/>
      <c r="D77" s="22"/>
      <c r="E77" s="22"/>
      <c r="F77" s="17"/>
      <c r="G77" s="17"/>
      <c r="H77" s="17"/>
      <c r="I77" s="17"/>
      <c r="J77" s="17"/>
      <c r="K77" s="17"/>
    </row>
    <row r="78" spans="1:11" ht="15.75">
      <c r="A78" s="72"/>
      <c r="B78" s="21"/>
      <c r="C78" s="17"/>
      <c r="D78" s="22"/>
      <c r="E78" s="22"/>
      <c r="F78" s="17"/>
      <c r="G78" s="17"/>
      <c r="H78" s="17"/>
      <c r="I78" s="17"/>
      <c r="J78" s="17"/>
      <c r="K78" s="17"/>
    </row>
    <row r="79" spans="1:11" ht="15.75">
      <c r="A79" s="72"/>
      <c r="B79" s="21"/>
      <c r="C79" s="17"/>
      <c r="D79" s="22"/>
      <c r="E79" s="22"/>
      <c r="F79" s="17"/>
      <c r="G79" s="17"/>
      <c r="H79" s="17"/>
      <c r="I79" s="17"/>
      <c r="J79" s="17"/>
      <c r="K79" s="17"/>
    </row>
    <row r="80" spans="1:11" ht="15.75">
      <c r="A80" s="72"/>
      <c r="B80" s="21"/>
      <c r="C80" s="17"/>
      <c r="D80" s="22"/>
      <c r="E80" s="22"/>
      <c r="F80" s="17"/>
      <c r="G80" s="17"/>
      <c r="H80" s="17"/>
      <c r="I80" s="17"/>
      <c r="J80" s="17"/>
      <c r="K80" s="17"/>
    </row>
    <row r="81" spans="1:11" ht="15.75">
      <c r="A81" s="72"/>
      <c r="B81" s="21"/>
      <c r="C81" s="17"/>
      <c r="D81" s="22"/>
      <c r="E81" s="22"/>
      <c r="F81" s="17"/>
      <c r="G81" s="17"/>
      <c r="H81" s="17"/>
      <c r="I81" s="17"/>
      <c r="J81" s="17"/>
      <c r="K81" s="17"/>
    </row>
    <row r="82" spans="1:11" ht="15.75">
      <c r="A82" s="72"/>
      <c r="B82" s="21"/>
      <c r="C82" s="17"/>
      <c r="D82" s="22"/>
      <c r="E82" s="22"/>
      <c r="F82" s="17"/>
      <c r="G82" s="17"/>
      <c r="H82" s="17"/>
      <c r="I82" s="17"/>
      <c r="J82" s="17"/>
      <c r="K82" s="17"/>
    </row>
    <row r="83" spans="1:11" ht="15.75">
      <c r="A83" s="72"/>
      <c r="B83" s="21"/>
      <c r="C83" s="17"/>
      <c r="D83" s="22"/>
      <c r="E83" s="22"/>
      <c r="F83" s="17"/>
      <c r="G83" s="17"/>
      <c r="H83" s="17"/>
      <c r="I83" s="17"/>
      <c r="J83" s="17"/>
      <c r="K83" s="17"/>
    </row>
    <row r="84" spans="1:11" ht="15.75">
      <c r="A84" s="72"/>
      <c r="B84" s="21"/>
      <c r="C84" s="17"/>
      <c r="D84" s="22"/>
      <c r="E84" s="22"/>
      <c r="F84" s="17"/>
      <c r="G84" s="17"/>
      <c r="H84" s="17"/>
      <c r="I84" s="17"/>
      <c r="J84" s="17"/>
      <c r="K84" s="17"/>
    </row>
    <row r="85" spans="1:11" ht="15.75">
      <c r="A85" s="72"/>
      <c r="B85" s="21"/>
      <c r="C85" s="17"/>
      <c r="D85" s="22"/>
      <c r="E85" s="22"/>
      <c r="F85" s="17"/>
      <c r="G85" s="17"/>
      <c r="H85" s="17"/>
      <c r="I85" s="17"/>
      <c r="J85" s="17"/>
      <c r="K85" s="17"/>
    </row>
    <row r="86" spans="1:11" ht="15.75">
      <c r="A86" s="72"/>
      <c r="B86" s="21"/>
      <c r="C86" s="17"/>
      <c r="D86" s="22"/>
      <c r="E86" s="22"/>
      <c r="F86" s="17"/>
      <c r="G86" s="17"/>
      <c r="H86" s="17"/>
      <c r="I86" s="17"/>
      <c r="J86" s="17"/>
      <c r="K86" s="17"/>
    </row>
    <row r="87" spans="1:11" ht="15.75">
      <c r="A87" s="72"/>
      <c r="B87" s="21"/>
      <c r="C87" s="17"/>
      <c r="D87" s="22"/>
      <c r="E87" s="22"/>
      <c r="F87" s="17"/>
      <c r="G87" s="17"/>
      <c r="H87" s="17"/>
      <c r="I87" s="17"/>
      <c r="J87" s="17"/>
      <c r="K87" s="17"/>
    </row>
    <row r="88" spans="1:11" ht="15.75">
      <c r="A88" s="72"/>
      <c r="B88" s="21"/>
      <c r="C88" s="17"/>
      <c r="D88" s="22"/>
      <c r="E88" s="22"/>
      <c r="F88" s="17"/>
      <c r="G88" s="17"/>
      <c r="H88" s="17"/>
      <c r="I88" s="17"/>
      <c r="J88" s="17"/>
      <c r="K88" s="17"/>
    </row>
    <row r="89" spans="1:11" ht="15.75">
      <c r="A89" s="72"/>
      <c r="B89" s="21"/>
      <c r="C89" s="17"/>
      <c r="D89" s="22"/>
      <c r="E89" s="22"/>
      <c r="F89" s="17"/>
      <c r="G89" s="17"/>
      <c r="H89" s="17"/>
      <c r="I89" s="17"/>
      <c r="J89" s="17"/>
      <c r="K89" s="17"/>
    </row>
    <row r="90" spans="1:11" ht="15.75">
      <c r="A90" s="72"/>
      <c r="B90" s="21"/>
      <c r="C90" s="17"/>
      <c r="D90" s="22"/>
      <c r="E90" s="22"/>
      <c r="F90" s="17"/>
      <c r="G90" s="17"/>
      <c r="H90" s="17"/>
      <c r="I90" s="17"/>
      <c r="J90" s="17"/>
      <c r="K90" s="17"/>
    </row>
    <row r="91" spans="1:11" ht="15.75">
      <c r="A91" s="72"/>
      <c r="B91" s="21"/>
      <c r="C91" s="17"/>
      <c r="D91" s="22"/>
      <c r="E91" s="22"/>
      <c r="F91" s="17"/>
      <c r="G91" s="17"/>
      <c r="H91" s="17"/>
      <c r="I91" s="17"/>
      <c r="J91" s="17"/>
      <c r="K91" s="17"/>
    </row>
    <row r="92" spans="1:11" ht="15.75">
      <c r="A92" s="72"/>
      <c r="B92" s="21"/>
      <c r="C92" s="17"/>
      <c r="D92" s="22"/>
      <c r="E92" s="22"/>
      <c r="F92" s="17"/>
      <c r="G92" s="17"/>
      <c r="H92" s="17"/>
      <c r="I92" s="17"/>
      <c r="J92" s="17"/>
      <c r="K92" s="17"/>
    </row>
    <row r="93" spans="1:11" ht="15.75">
      <c r="A93" s="72"/>
      <c r="B93" s="21"/>
      <c r="C93" s="17"/>
      <c r="D93" s="22"/>
      <c r="E93" s="22"/>
      <c r="F93" s="17"/>
      <c r="G93" s="17"/>
      <c r="H93" s="17"/>
      <c r="I93" s="17"/>
      <c r="J93" s="17"/>
      <c r="K93" s="17"/>
    </row>
    <row r="94" spans="1:11" ht="15.75">
      <c r="A94" s="72"/>
      <c r="B94" s="21"/>
      <c r="C94" s="17"/>
      <c r="D94" s="22"/>
      <c r="E94" s="22"/>
      <c r="F94" s="17"/>
      <c r="G94" s="17"/>
      <c r="H94" s="17"/>
      <c r="I94" s="17"/>
      <c r="J94" s="17"/>
      <c r="K94" s="17"/>
    </row>
    <row r="95" spans="1:11" ht="15.75">
      <c r="A95" s="72"/>
      <c r="B95" s="21"/>
      <c r="C95" s="17"/>
      <c r="D95" s="22"/>
      <c r="E95" s="22"/>
      <c r="F95" s="17"/>
      <c r="G95" s="17"/>
      <c r="H95" s="17"/>
      <c r="I95" s="17"/>
      <c r="J95" s="17"/>
      <c r="K95" s="17"/>
    </row>
    <row r="96" spans="1:11" ht="15.75">
      <c r="A96" s="72"/>
      <c r="B96" s="21"/>
      <c r="C96" s="17"/>
      <c r="D96" s="22"/>
      <c r="E96" s="22"/>
      <c r="F96" s="17"/>
      <c r="G96" s="17"/>
      <c r="H96" s="17"/>
      <c r="I96" s="17"/>
      <c r="J96" s="17"/>
      <c r="K96" s="17"/>
    </row>
    <row r="97" spans="1:11" ht="15.75">
      <c r="A97" s="72"/>
      <c r="B97" s="21"/>
      <c r="C97" s="17"/>
      <c r="D97" s="22"/>
      <c r="E97" s="22"/>
      <c r="F97" s="17"/>
      <c r="G97" s="17"/>
      <c r="H97" s="17"/>
      <c r="I97" s="17"/>
      <c r="J97" s="17"/>
      <c r="K97" s="17"/>
    </row>
    <row r="98" spans="1:11" ht="15.75">
      <c r="A98" s="72"/>
      <c r="B98" s="21"/>
      <c r="C98" s="17"/>
      <c r="D98" s="22"/>
      <c r="E98" s="22"/>
      <c r="F98" s="17"/>
      <c r="G98" s="17"/>
      <c r="H98" s="17"/>
      <c r="I98" s="17"/>
      <c r="J98" s="17"/>
      <c r="K98" s="17"/>
    </row>
    <row r="99" spans="1:11" ht="15.75">
      <c r="A99" s="72"/>
      <c r="B99" s="21"/>
      <c r="C99" s="17"/>
      <c r="D99" s="22"/>
      <c r="E99" s="22"/>
      <c r="F99" s="17"/>
      <c r="G99" s="17"/>
      <c r="H99" s="17"/>
      <c r="I99" s="17"/>
      <c r="J99" s="17"/>
      <c r="K99" s="17"/>
    </row>
    <row r="100" spans="1:11" ht="15.75">
      <c r="A100" s="72"/>
      <c r="B100" s="21"/>
      <c r="C100" s="17"/>
      <c r="D100" s="22"/>
      <c r="E100" s="22"/>
      <c r="F100" s="17"/>
      <c r="G100" s="17"/>
      <c r="H100" s="17"/>
      <c r="I100" s="17"/>
      <c r="J100" s="17"/>
      <c r="K100" s="17"/>
    </row>
    <row r="101" spans="1:11" ht="15.75">
      <c r="A101" s="72"/>
      <c r="B101" s="21"/>
      <c r="C101" s="17"/>
      <c r="D101" s="22"/>
      <c r="E101" s="22"/>
      <c r="F101" s="17"/>
      <c r="G101" s="17"/>
      <c r="H101" s="17"/>
      <c r="I101" s="17"/>
      <c r="J101" s="17"/>
      <c r="K101" s="17"/>
    </row>
    <row r="102" spans="1:11" ht="15.75">
      <c r="A102" s="72"/>
      <c r="B102" s="21"/>
      <c r="C102" s="17"/>
      <c r="D102" s="22"/>
      <c r="E102" s="22"/>
      <c r="F102" s="17"/>
      <c r="G102" s="17"/>
      <c r="H102" s="17"/>
      <c r="I102" s="17"/>
      <c r="J102" s="17"/>
      <c r="K102" s="17"/>
    </row>
    <row r="103" spans="1:11" ht="15.75">
      <c r="A103" s="72"/>
      <c r="B103" s="21"/>
      <c r="C103" s="17"/>
      <c r="D103" s="22"/>
      <c r="E103" s="22"/>
      <c r="F103" s="17"/>
      <c r="G103" s="17"/>
      <c r="H103" s="17"/>
      <c r="I103" s="17"/>
      <c r="J103" s="17"/>
      <c r="K103" s="17"/>
    </row>
    <row r="104" spans="1:11" ht="15.75">
      <c r="A104" s="72"/>
      <c r="B104" s="21"/>
      <c r="C104" s="17"/>
      <c r="D104" s="22"/>
      <c r="E104" s="22"/>
      <c r="F104" s="17"/>
      <c r="G104" s="17"/>
      <c r="H104" s="17"/>
      <c r="I104" s="17"/>
      <c r="J104" s="17"/>
      <c r="K104" s="17"/>
    </row>
    <row r="105" spans="1:11" ht="15.75">
      <c r="A105" s="72"/>
      <c r="B105" s="21"/>
      <c r="C105" s="17"/>
      <c r="D105" s="22"/>
      <c r="E105" s="22"/>
      <c r="F105" s="17"/>
      <c r="G105" s="17"/>
      <c r="H105" s="17"/>
      <c r="I105" s="17"/>
      <c r="J105" s="17"/>
      <c r="K105" s="17"/>
    </row>
    <row r="106" spans="1:11" ht="15.75">
      <c r="A106" s="72"/>
      <c r="B106" s="21"/>
      <c r="C106" s="17"/>
      <c r="D106" s="22"/>
      <c r="E106" s="22"/>
      <c r="F106" s="17"/>
      <c r="G106" s="17"/>
      <c r="H106" s="17"/>
      <c r="I106" s="17"/>
      <c r="J106" s="17"/>
      <c r="K106" s="17"/>
    </row>
    <row r="107" spans="1:11" ht="15.75">
      <c r="A107" s="72"/>
      <c r="B107" s="21"/>
      <c r="C107" s="17"/>
      <c r="D107" s="22"/>
      <c r="E107" s="22"/>
      <c r="F107" s="17"/>
      <c r="G107" s="17"/>
      <c r="H107" s="17"/>
      <c r="I107" s="17"/>
      <c r="J107" s="17"/>
      <c r="K107" s="17"/>
    </row>
    <row r="108" spans="1:11" ht="15.75">
      <c r="A108" s="72"/>
      <c r="B108" s="21"/>
      <c r="C108" s="17"/>
      <c r="D108" s="22"/>
      <c r="E108" s="22"/>
      <c r="F108" s="17"/>
      <c r="G108" s="17"/>
      <c r="H108" s="17"/>
      <c r="I108" s="17"/>
      <c r="J108" s="17"/>
      <c r="K108" s="17"/>
    </row>
    <row r="109" spans="1:11" ht="15.75">
      <c r="A109" s="72"/>
      <c r="B109" s="21"/>
      <c r="C109" s="17"/>
      <c r="D109" s="22"/>
      <c r="E109" s="22"/>
      <c r="F109" s="17"/>
      <c r="G109" s="17"/>
      <c r="H109" s="17"/>
      <c r="I109" s="17"/>
      <c r="J109" s="17"/>
      <c r="K109" s="17"/>
    </row>
    <row r="110" spans="1:11" ht="15.75">
      <c r="A110" s="72"/>
      <c r="B110" s="21"/>
      <c r="C110" s="17"/>
      <c r="D110" s="22"/>
      <c r="E110" s="22"/>
      <c r="F110" s="17"/>
      <c r="G110" s="17"/>
      <c r="H110" s="17"/>
      <c r="I110" s="17"/>
      <c r="J110" s="17"/>
      <c r="K110" s="17"/>
    </row>
    <row r="111" spans="1:11" ht="15.75">
      <c r="A111" s="72"/>
      <c r="B111" s="21"/>
      <c r="C111" s="17"/>
      <c r="D111" s="22"/>
      <c r="E111" s="22"/>
      <c r="F111" s="17"/>
      <c r="G111" s="17"/>
      <c r="H111" s="17"/>
      <c r="I111" s="17"/>
      <c r="J111" s="17"/>
      <c r="K111" s="17"/>
    </row>
    <row r="112" spans="1:11" ht="15.75">
      <c r="A112" s="72"/>
      <c r="B112" s="21"/>
      <c r="C112" s="17"/>
      <c r="D112" s="22"/>
      <c r="E112" s="22"/>
      <c r="F112" s="17"/>
      <c r="G112" s="17"/>
      <c r="H112" s="17"/>
      <c r="I112" s="17"/>
      <c r="J112" s="17"/>
      <c r="K112" s="17"/>
    </row>
    <row r="113" spans="1:11" ht="15.75">
      <c r="A113" s="72"/>
      <c r="B113" s="21"/>
      <c r="C113" s="17"/>
      <c r="D113" s="22"/>
      <c r="E113" s="22"/>
      <c r="F113" s="17"/>
      <c r="G113" s="17"/>
      <c r="H113" s="17"/>
      <c r="I113" s="17"/>
      <c r="J113" s="17"/>
      <c r="K113" s="17"/>
    </row>
    <row r="114" spans="1:11" ht="15.75">
      <c r="A114" s="72"/>
      <c r="B114" s="21"/>
      <c r="C114" s="17"/>
      <c r="D114" s="22"/>
      <c r="E114" s="22"/>
      <c r="F114" s="17"/>
      <c r="G114" s="17"/>
      <c r="H114" s="17"/>
      <c r="I114" s="17"/>
      <c r="J114" s="17"/>
      <c r="K114" s="17"/>
    </row>
    <row r="115" spans="1:11" ht="15.75">
      <c r="A115" s="72"/>
      <c r="B115" s="21"/>
      <c r="C115" s="17"/>
      <c r="D115" s="22"/>
      <c r="E115" s="22"/>
      <c r="F115" s="17"/>
      <c r="G115" s="17"/>
      <c r="H115" s="17"/>
      <c r="I115" s="17"/>
      <c r="J115" s="17"/>
      <c r="K115" s="17"/>
    </row>
    <row r="116" spans="1:11" ht="15.75">
      <c r="A116" s="72"/>
      <c r="B116" s="21"/>
      <c r="C116" s="17"/>
      <c r="D116" s="22"/>
      <c r="E116" s="22"/>
      <c r="F116" s="17"/>
      <c r="G116" s="17"/>
      <c r="H116" s="17"/>
      <c r="I116" s="17"/>
      <c r="J116" s="17"/>
      <c r="K116" s="17"/>
    </row>
    <row r="117" spans="1:11" ht="15.75">
      <c r="A117" s="72"/>
      <c r="B117" s="21"/>
      <c r="C117" s="17"/>
      <c r="D117" s="22"/>
      <c r="E117" s="22"/>
      <c r="F117" s="17"/>
      <c r="G117" s="17"/>
      <c r="H117" s="17"/>
      <c r="I117" s="17"/>
      <c r="J117" s="17"/>
      <c r="K117" s="17"/>
    </row>
    <row r="118" spans="1:11" ht="15.75">
      <c r="A118" s="72"/>
      <c r="B118" s="21"/>
      <c r="C118" s="17"/>
      <c r="D118" s="22"/>
      <c r="E118" s="22"/>
      <c r="F118" s="17"/>
      <c r="G118" s="17"/>
      <c r="H118" s="17"/>
      <c r="I118" s="17"/>
      <c r="J118" s="17"/>
      <c r="K118" s="17"/>
    </row>
    <row r="119" spans="1:11" ht="15.75">
      <c r="A119" s="72"/>
      <c r="B119" s="21"/>
      <c r="C119" s="17"/>
      <c r="D119" s="22"/>
      <c r="E119" s="22"/>
      <c r="F119" s="17"/>
      <c r="G119" s="17"/>
      <c r="H119" s="17"/>
      <c r="I119" s="17"/>
      <c r="J119" s="17"/>
      <c r="K119" s="17"/>
    </row>
    <row r="120" spans="1:11" ht="15.75">
      <c r="A120" s="72"/>
      <c r="B120" s="21"/>
      <c r="C120" s="17"/>
      <c r="D120" s="22"/>
      <c r="E120" s="22"/>
      <c r="F120" s="17"/>
      <c r="G120" s="17"/>
      <c r="H120" s="17"/>
      <c r="I120" s="17"/>
      <c r="J120" s="17"/>
      <c r="K120" s="17"/>
    </row>
    <row r="121" spans="1:11" ht="15.75">
      <c r="A121" s="72"/>
      <c r="B121" s="21"/>
      <c r="C121" s="17"/>
      <c r="D121" s="22"/>
      <c r="E121" s="22"/>
      <c r="F121" s="17"/>
      <c r="G121" s="17"/>
      <c r="H121" s="17"/>
      <c r="I121" s="17"/>
      <c r="J121" s="17"/>
      <c r="K121" s="17"/>
    </row>
    <row r="122" spans="1:11" ht="15.75">
      <c r="A122" s="72"/>
      <c r="B122" s="21"/>
      <c r="C122" s="17"/>
      <c r="D122" s="22"/>
      <c r="E122" s="22"/>
      <c r="F122" s="17"/>
      <c r="G122" s="17"/>
      <c r="H122" s="17"/>
      <c r="I122" s="17"/>
      <c r="J122" s="17"/>
      <c r="K122" s="17"/>
    </row>
    <row r="123" spans="1:11" ht="15.75">
      <c r="A123" s="72"/>
      <c r="B123" s="21"/>
      <c r="C123" s="17"/>
      <c r="D123" s="22"/>
      <c r="E123" s="22"/>
      <c r="F123" s="17"/>
      <c r="G123" s="17"/>
      <c r="H123" s="17"/>
      <c r="I123" s="17"/>
      <c r="J123" s="17"/>
      <c r="K123" s="17"/>
    </row>
    <row r="124" spans="1:11" ht="15.75">
      <c r="A124" s="72"/>
      <c r="B124" s="21"/>
      <c r="C124" s="17"/>
      <c r="D124" s="22"/>
      <c r="E124" s="22"/>
      <c r="F124" s="17"/>
      <c r="G124" s="17"/>
      <c r="H124" s="17"/>
      <c r="I124" s="17"/>
      <c r="J124" s="17"/>
      <c r="K124" s="17"/>
    </row>
    <row r="125" spans="1:11" ht="15.75">
      <c r="A125" s="72"/>
      <c r="B125" s="21"/>
      <c r="C125" s="17"/>
      <c r="D125" s="22"/>
      <c r="E125" s="22"/>
      <c r="F125" s="17"/>
      <c r="G125" s="17"/>
      <c r="H125" s="17"/>
      <c r="I125" s="17"/>
      <c r="J125" s="17"/>
      <c r="K125" s="17"/>
    </row>
    <row r="126" spans="1:11" ht="15.75">
      <c r="A126" s="72"/>
      <c r="B126" s="21"/>
      <c r="C126" s="17"/>
      <c r="D126" s="22"/>
      <c r="E126" s="22"/>
      <c r="F126" s="17"/>
      <c r="G126" s="17"/>
      <c r="H126" s="17"/>
      <c r="I126" s="17"/>
      <c r="J126" s="17"/>
      <c r="K126" s="17"/>
    </row>
    <row r="127" spans="1:11" ht="15.75">
      <c r="A127" s="72"/>
      <c r="B127" s="21"/>
      <c r="C127" s="17"/>
      <c r="D127" s="22"/>
      <c r="E127" s="22"/>
      <c r="F127" s="17"/>
      <c r="G127" s="17"/>
      <c r="H127" s="17"/>
      <c r="I127" s="17"/>
      <c r="J127" s="17"/>
      <c r="K127" s="17"/>
    </row>
    <row r="128" spans="1:11" ht="15.75">
      <c r="A128" s="72"/>
      <c r="B128" s="21"/>
      <c r="C128" s="17"/>
      <c r="D128" s="22"/>
      <c r="E128" s="22"/>
      <c r="F128" s="17"/>
      <c r="G128" s="17"/>
      <c r="H128" s="17"/>
      <c r="I128" s="17"/>
      <c r="J128" s="17"/>
      <c r="K128" s="17"/>
    </row>
    <row r="129" spans="1:11" ht="15.75">
      <c r="A129" s="72"/>
      <c r="B129" s="21"/>
      <c r="C129" s="17"/>
      <c r="D129" s="22"/>
      <c r="E129" s="22"/>
      <c r="F129" s="17"/>
      <c r="G129" s="17"/>
      <c r="H129" s="17"/>
      <c r="I129" s="17"/>
      <c r="J129" s="17"/>
      <c r="K129" s="17"/>
    </row>
    <row r="130" spans="1:11" ht="15.75">
      <c r="A130" s="72"/>
      <c r="B130" s="21"/>
      <c r="C130" s="17"/>
      <c r="D130" s="22"/>
      <c r="E130" s="22"/>
      <c r="F130" s="17"/>
      <c r="G130" s="17"/>
      <c r="H130" s="17"/>
      <c r="I130" s="17"/>
      <c r="J130" s="17"/>
      <c r="K130" s="17"/>
    </row>
    <row r="131" spans="1:11" ht="15.75">
      <c r="A131" s="72"/>
      <c r="B131" s="21"/>
      <c r="C131" s="17"/>
      <c r="D131" s="22"/>
      <c r="E131" s="22"/>
      <c r="F131" s="17"/>
      <c r="G131" s="17"/>
      <c r="H131" s="17"/>
      <c r="I131" s="17"/>
      <c r="J131" s="17"/>
      <c r="K131" s="17"/>
    </row>
    <row r="132" spans="1:11" ht="15.75">
      <c r="A132" s="72"/>
      <c r="B132" s="21"/>
      <c r="C132" s="17"/>
      <c r="D132" s="22"/>
      <c r="E132" s="22"/>
      <c r="F132" s="17"/>
      <c r="G132" s="17"/>
      <c r="H132" s="17"/>
      <c r="I132" s="17"/>
      <c r="J132" s="17"/>
      <c r="K132" s="17"/>
    </row>
    <row r="133" spans="1:11" ht="15.75">
      <c r="A133" s="72"/>
      <c r="B133" s="21"/>
      <c r="C133" s="17"/>
      <c r="D133" s="22"/>
      <c r="E133" s="22"/>
      <c r="F133" s="17"/>
      <c r="G133" s="17"/>
      <c r="H133" s="17"/>
      <c r="I133" s="17"/>
      <c r="J133" s="17"/>
      <c r="K133" s="17"/>
    </row>
    <row r="134" spans="1:11" ht="15.75">
      <c r="A134" s="72"/>
      <c r="B134" s="21"/>
      <c r="C134" s="17"/>
      <c r="D134" s="22"/>
      <c r="E134" s="22"/>
      <c r="F134" s="17"/>
      <c r="G134" s="17"/>
      <c r="H134" s="17"/>
      <c r="I134" s="17"/>
      <c r="J134" s="17"/>
      <c r="K134" s="17"/>
    </row>
    <row r="135" spans="1:11" ht="15.75">
      <c r="A135" s="72"/>
      <c r="B135" s="21"/>
      <c r="C135" s="17"/>
      <c r="D135" s="22"/>
      <c r="E135" s="22"/>
      <c r="F135" s="17"/>
      <c r="G135" s="17"/>
      <c r="H135" s="17"/>
      <c r="I135" s="17"/>
      <c r="J135" s="17"/>
      <c r="K135" s="17"/>
    </row>
    <row r="136" spans="1:11" ht="15.75">
      <c r="A136" s="72"/>
      <c r="B136" s="21"/>
      <c r="C136" s="17"/>
      <c r="D136" s="22"/>
      <c r="E136" s="22"/>
      <c r="F136" s="17"/>
      <c r="G136" s="17"/>
      <c r="H136" s="17"/>
      <c r="I136" s="17"/>
      <c r="J136" s="17"/>
      <c r="K136" s="17"/>
    </row>
    <row r="137" spans="1:11" ht="15.75">
      <c r="A137" s="72"/>
      <c r="B137" s="21"/>
      <c r="C137" s="17"/>
      <c r="D137" s="22"/>
      <c r="E137" s="22"/>
      <c r="F137" s="17"/>
      <c r="G137" s="17"/>
      <c r="H137" s="17"/>
      <c r="I137" s="17"/>
      <c r="J137" s="17"/>
      <c r="K137" s="17"/>
    </row>
    <row r="138" spans="1:11" ht="15.75">
      <c r="A138" s="72"/>
      <c r="B138" s="21"/>
      <c r="C138" s="17"/>
      <c r="D138" s="22"/>
      <c r="E138" s="22"/>
      <c r="F138" s="17"/>
      <c r="G138" s="17"/>
      <c r="H138" s="17"/>
      <c r="I138" s="17"/>
      <c r="J138" s="17"/>
      <c r="K138" s="17"/>
    </row>
    <row r="139" spans="1:11" ht="15.75">
      <c r="A139" s="72"/>
      <c r="B139" s="21"/>
      <c r="C139" s="17"/>
      <c r="D139" s="22"/>
      <c r="E139" s="22"/>
      <c r="F139" s="17"/>
      <c r="G139" s="17"/>
      <c r="H139" s="17"/>
      <c r="I139" s="17"/>
      <c r="J139" s="17"/>
      <c r="K139" s="17"/>
    </row>
    <row r="140" spans="1:11" ht="15.75">
      <c r="A140" s="72"/>
      <c r="B140" s="21"/>
      <c r="C140" s="17"/>
      <c r="D140" s="22"/>
      <c r="E140" s="22"/>
      <c r="F140" s="17"/>
      <c r="G140" s="17"/>
      <c r="H140" s="17"/>
      <c r="I140" s="17"/>
      <c r="J140" s="17"/>
      <c r="K140" s="17"/>
    </row>
    <row r="141" spans="1:11" ht="15.75">
      <c r="A141" s="72"/>
      <c r="B141" s="21"/>
      <c r="C141" s="17"/>
      <c r="D141" s="22"/>
      <c r="E141" s="22"/>
      <c r="F141" s="17"/>
      <c r="G141" s="17"/>
      <c r="H141" s="17"/>
      <c r="I141" s="17"/>
      <c r="J141" s="17"/>
      <c r="K141" s="17"/>
    </row>
    <row r="142" spans="1:11" ht="15.75">
      <c r="A142" s="72"/>
      <c r="B142" s="21"/>
      <c r="C142" s="17"/>
      <c r="D142" s="22"/>
      <c r="E142" s="22"/>
      <c r="F142" s="17"/>
      <c r="G142" s="17"/>
      <c r="H142" s="17"/>
      <c r="I142" s="17"/>
      <c r="J142" s="17"/>
      <c r="K142" s="17"/>
    </row>
    <row r="143" spans="1:11" ht="15.75">
      <c r="A143" s="72"/>
      <c r="B143" s="21"/>
      <c r="C143" s="17"/>
      <c r="D143" s="22"/>
      <c r="E143" s="22"/>
      <c r="F143" s="17"/>
      <c r="G143" s="17"/>
      <c r="H143" s="17"/>
      <c r="I143" s="17"/>
      <c r="J143" s="17"/>
      <c r="K143" s="17"/>
    </row>
    <row r="144" spans="1:11" ht="15.75">
      <c r="A144" s="72"/>
      <c r="B144" s="21"/>
      <c r="C144" s="17"/>
      <c r="D144" s="22"/>
      <c r="E144" s="22"/>
      <c r="F144" s="17"/>
      <c r="G144" s="17"/>
      <c r="H144" s="17"/>
      <c r="I144" s="17"/>
      <c r="J144" s="17"/>
      <c r="K144" s="17"/>
    </row>
    <row r="145" spans="1:11" ht="15.75">
      <c r="A145" s="72"/>
      <c r="B145" s="21"/>
      <c r="C145" s="17"/>
      <c r="D145" s="22"/>
      <c r="E145" s="22"/>
      <c r="F145" s="17"/>
      <c r="G145" s="17"/>
      <c r="H145" s="17"/>
      <c r="I145" s="17"/>
      <c r="J145" s="17"/>
      <c r="K145" s="17"/>
    </row>
    <row r="146" spans="1:11" ht="15.75">
      <c r="A146" s="72"/>
      <c r="B146" s="21"/>
      <c r="C146" s="17"/>
      <c r="D146" s="22"/>
      <c r="E146" s="22"/>
      <c r="F146" s="17"/>
      <c r="G146" s="17"/>
      <c r="H146" s="17"/>
      <c r="I146" s="17"/>
      <c r="J146" s="17"/>
      <c r="K146" s="17"/>
    </row>
    <row r="147" spans="1:11" ht="15.75">
      <c r="A147" s="72"/>
      <c r="B147" s="21"/>
      <c r="C147" s="17"/>
      <c r="D147" s="22"/>
      <c r="E147" s="22"/>
      <c r="F147" s="17"/>
      <c r="G147" s="17"/>
      <c r="H147" s="17"/>
      <c r="I147" s="17"/>
      <c r="J147" s="17"/>
      <c r="K147" s="17"/>
    </row>
    <row r="148" spans="1:11" ht="15.75">
      <c r="A148" s="72"/>
      <c r="B148" s="21"/>
      <c r="C148" s="17"/>
      <c r="D148" s="22"/>
      <c r="E148" s="22"/>
      <c r="F148" s="17"/>
      <c r="G148" s="17"/>
      <c r="H148" s="17"/>
      <c r="I148" s="17"/>
      <c r="J148" s="17"/>
      <c r="K148" s="17"/>
    </row>
    <row r="149" spans="1:11" ht="15.75">
      <c r="A149" s="72"/>
      <c r="B149" s="21"/>
      <c r="C149" s="17"/>
      <c r="D149" s="22"/>
      <c r="E149" s="22"/>
      <c r="F149" s="17"/>
      <c r="G149" s="17"/>
      <c r="H149" s="17"/>
      <c r="I149" s="17"/>
      <c r="J149" s="17"/>
      <c r="K149" s="17"/>
    </row>
    <row r="150" spans="1:11" ht="15.75">
      <c r="A150" s="72"/>
      <c r="B150" s="21"/>
      <c r="C150" s="17"/>
      <c r="D150" s="22"/>
      <c r="E150" s="22"/>
      <c r="F150" s="17"/>
      <c r="G150" s="17"/>
      <c r="H150" s="17"/>
      <c r="I150" s="17"/>
      <c r="J150" s="17"/>
      <c r="K150" s="17"/>
    </row>
    <row r="151" spans="1:11" ht="15.75">
      <c r="A151" s="72"/>
      <c r="B151" s="21"/>
      <c r="C151" s="17"/>
      <c r="D151" s="22"/>
      <c r="E151" s="22"/>
      <c r="F151" s="17"/>
      <c r="G151" s="17"/>
      <c r="H151" s="17"/>
      <c r="I151" s="17"/>
      <c r="J151" s="17"/>
      <c r="K151" s="17"/>
    </row>
    <row r="152" spans="1:11" ht="15.75">
      <c r="A152" s="72"/>
      <c r="B152" s="21"/>
      <c r="C152" s="17"/>
      <c r="D152" s="22"/>
      <c r="E152" s="22"/>
      <c r="F152" s="17"/>
      <c r="G152" s="17"/>
      <c r="H152" s="17"/>
      <c r="I152" s="17"/>
      <c r="J152" s="17"/>
      <c r="K152" s="17"/>
    </row>
    <row r="153" spans="1:11" ht="15.75">
      <c r="A153" s="72"/>
      <c r="B153" s="21"/>
      <c r="C153" s="17"/>
      <c r="D153" s="22"/>
      <c r="E153" s="22"/>
      <c r="F153" s="17"/>
      <c r="G153" s="17"/>
      <c r="H153" s="17"/>
      <c r="I153" s="17"/>
      <c r="J153" s="17"/>
      <c r="K153" s="17"/>
    </row>
    <row r="154" spans="1:11" ht="15.75">
      <c r="A154" s="72"/>
      <c r="B154" s="21"/>
      <c r="C154" s="17"/>
      <c r="D154" s="22"/>
      <c r="E154" s="22"/>
      <c r="F154" s="17"/>
      <c r="G154" s="17"/>
      <c r="H154" s="17"/>
      <c r="I154" s="17"/>
      <c r="J154" s="17"/>
      <c r="K154" s="17"/>
    </row>
    <row r="155" spans="1:11" ht="15.75">
      <c r="A155" s="72"/>
      <c r="B155" s="21"/>
      <c r="C155" s="17"/>
      <c r="D155" s="22"/>
      <c r="E155" s="22"/>
      <c r="F155" s="17"/>
      <c r="G155" s="17"/>
      <c r="H155" s="17"/>
      <c r="I155" s="17"/>
      <c r="J155" s="17"/>
      <c r="K155" s="17"/>
    </row>
    <row r="156" spans="1:11" ht="15.75">
      <c r="A156" s="72"/>
      <c r="B156" s="21"/>
      <c r="C156" s="17"/>
      <c r="D156" s="22"/>
      <c r="E156" s="22"/>
      <c r="F156" s="17"/>
      <c r="G156" s="17"/>
      <c r="H156" s="17"/>
      <c r="I156" s="17"/>
      <c r="J156" s="17"/>
      <c r="K156" s="17"/>
    </row>
    <row r="157" spans="1:11" ht="15.75">
      <c r="A157" s="72"/>
      <c r="B157" s="21"/>
      <c r="C157" s="17"/>
      <c r="D157" s="22"/>
      <c r="E157" s="22"/>
      <c r="F157" s="17"/>
      <c r="G157" s="17"/>
      <c r="H157" s="17"/>
      <c r="I157" s="17"/>
      <c r="J157" s="17"/>
      <c r="K157" s="17"/>
    </row>
    <row r="158" spans="1:11" ht="15.75">
      <c r="A158" s="72"/>
      <c r="B158" s="21"/>
      <c r="C158" s="17"/>
      <c r="D158" s="22"/>
      <c r="E158" s="22"/>
      <c r="F158" s="17"/>
      <c r="G158" s="17"/>
      <c r="H158" s="17"/>
      <c r="I158" s="17"/>
      <c r="J158" s="17"/>
      <c r="K158" s="17"/>
    </row>
    <row r="159" spans="1:11" ht="15.75">
      <c r="A159" s="72"/>
      <c r="B159" s="21"/>
      <c r="C159" s="17"/>
      <c r="D159" s="22"/>
      <c r="E159" s="22"/>
      <c r="F159" s="17"/>
      <c r="G159" s="17"/>
      <c r="H159" s="17"/>
      <c r="I159" s="17"/>
      <c r="J159" s="17"/>
      <c r="K159" s="17"/>
    </row>
    <row r="160" spans="1:11" ht="15.75">
      <c r="A160" s="72"/>
      <c r="B160" s="21"/>
      <c r="C160" s="17"/>
      <c r="D160" s="22"/>
      <c r="E160" s="22"/>
      <c r="F160" s="17"/>
      <c r="G160" s="17"/>
      <c r="H160" s="17"/>
      <c r="I160" s="17"/>
      <c r="J160" s="17"/>
      <c r="K160" s="17"/>
    </row>
    <row r="161" spans="1:11" ht="15.75">
      <c r="A161" s="72"/>
      <c r="B161" s="21"/>
      <c r="C161" s="17"/>
      <c r="D161" s="22"/>
      <c r="E161" s="22"/>
      <c r="F161" s="17"/>
      <c r="G161" s="17"/>
      <c r="H161" s="17"/>
      <c r="I161" s="17"/>
      <c r="J161" s="17"/>
      <c r="K161" s="17"/>
    </row>
    <row r="162" spans="1:11" ht="15.75">
      <c r="A162" s="72"/>
      <c r="B162" s="21"/>
      <c r="C162" s="17"/>
      <c r="D162" s="22"/>
      <c r="E162" s="22"/>
      <c r="F162" s="17"/>
      <c r="G162" s="17"/>
      <c r="H162" s="17"/>
      <c r="I162" s="17"/>
      <c r="J162" s="17"/>
      <c r="K162" s="17"/>
    </row>
    <row r="163" spans="1:11" ht="15.75">
      <c r="A163" s="72"/>
      <c r="B163" s="21"/>
      <c r="C163" s="17"/>
      <c r="D163" s="22"/>
      <c r="E163" s="22"/>
      <c r="F163" s="17"/>
      <c r="G163" s="17"/>
      <c r="H163" s="17"/>
      <c r="I163" s="17"/>
      <c r="J163" s="17"/>
      <c r="K163" s="17"/>
    </row>
    <row r="164" spans="1:11" ht="15.75">
      <c r="A164" s="72"/>
      <c r="B164" s="21"/>
      <c r="C164" s="17"/>
      <c r="D164" s="22"/>
      <c r="E164" s="22"/>
      <c r="F164" s="17"/>
      <c r="G164" s="17"/>
      <c r="H164" s="17"/>
      <c r="I164" s="17"/>
      <c r="J164" s="17"/>
      <c r="K164" s="17"/>
    </row>
    <row r="165" spans="1:11" ht="15.75">
      <c r="A165" s="72"/>
      <c r="B165" s="21"/>
      <c r="C165" s="17"/>
      <c r="D165" s="22"/>
      <c r="E165" s="22"/>
      <c r="F165" s="17"/>
      <c r="G165" s="17"/>
      <c r="H165" s="17"/>
      <c r="I165" s="17"/>
      <c r="J165" s="17"/>
      <c r="K165" s="17"/>
    </row>
    <row r="166" spans="1:11" ht="15.75">
      <c r="A166" s="72"/>
      <c r="B166" s="21"/>
      <c r="C166" s="17"/>
      <c r="D166" s="22"/>
      <c r="E166" s="22"/>
      <c r="F166" s="17"/>
      <c r="G166" s="17"/>
      <c r="H166" s="17"/>
      <c r="I166" s="17"/>
      <c r="J166" s="17"/>
      <c r="K166" s="17"/>
    </row>
    <row r="167" spans="1:11" ht="15.75">
      <c r="A167" s="72"/>
      <c r="B167" s="21"/>
      <c r="C167" s="17"/>
      <c r="D167" s="22"/>
      <c r="E167" s="22"/>
      <c r="F167" s="17"/>
      <c r="G167" s="17"/>
      <c r="H167" s="17"/>
      <c r="I167" s="17"/>
      <c r="J167" s="17"/>
      <c r="K167" s="17"/>
    </row>
    <row r="168" spans="1:11" ht="15.75">
      <c r="A168" s="72"/>
      <c r="B168" s="21"/>
      <c r="C168" s="17"/>
      <c r="D168" s="22"/>
      <c r="E168" s="22"/>
      <c r="F168" s="17"/>
      <c r="G168" s="17"/>
      <c r="H168" s="17"/>
      <c r="I168" s="17"/>
      <c r="J168" s="17"/>
      <c r="K168" s="17"/>
    </row>
    <row r="169" spans="1:11" ht="15.75">
      <c r="A169" s="72"/>
      <c r="B169" s="21"/>
      <c r="C169" s="17"/>
      <c r="D169" s="22"/>
      <c r="E169" s="22"/>
      <c r="F169" s="17"/>
      <c r="G169" s="17"/>
      <c r="H169" s="17"/>
      <c r="I169" s="17"/>
      <c r="J169" s="17"/>
      <c r="K169" s="17"/>
    </row>
    <row r="170" spans="1:11" ht="15.75">
      <c r="A170" s="72"/>
      <c r="B170" s="21"/>
      <c r="C170" s="17"/>
      <c r="D170" s="22"/>
      <c r="E170" s="22"/>
      <c r="F170" s="17"/>
      <c r="G170" s="17"/>
      <c r="H170" s="17"/>
      <c r="I170" s="17"/>
      <c r="J170" s="17"/>
      <c r="K170" s="17"/>
    </row>
    <row r="171" spans="1:11" ht="15.75">
      <c r="A171" s="72"/>
      <c r="B171" s="21"/>
      <c r="C171" s="17"/>
      <c r="D171" s="22"/>
      <c r="E171" s="22"/>
      <c r="F171" s="17"/>
      <c r="G171" s="17"/>
      <c r="H171" s="17"/>
      <c r="I171" s="17"/>
      <c r="J171" s="17"/>
      <c r="K171" s="17"/>
    </row>
    <row r="172" spans="1:11" ht="15.75">
      <c r="A172" s="72"/>
      <c r="B172" s="21"/>
      <c r="C172" s="17"/>
      <c r="D172" s="22"/>
      <c r="E172" s="22"/>
      <c r="F172" s="17"/>
      <c r="G172" s="17"/>
      <c r="H172" s="17"/>
      <c r="I172" s="17"/>
      <c r="J172" s="17"/>
      <c r="K172" s="17"/>
    </row>
    <row r="173" spans="1:11" ht="15.75">
      <c r="A173" s="72"/>
      <c r="B173" s="21"/>
      <c r="C173" s="17"/>
      <c r="D173" s="22"/>
      <c r="E173" s="22"/>
      <c r="F173" s="17"/>
      <c r="G173" s="17"/>
      <c r="H173" s="17"/>
      <c r="I173" s="17"/>
      <c r="J173" s="17"/>
      <c r="K173" s="17"/>
    </row>
    <row r="174" spans="1:11" ht="15.75">
      <c r="A174" s="72"/>
      <c r="B174" s="21"/>
      <c r="C174" s="17"/>
      <c r="D174" s="22"/>
      <c r="E174" s="22"/>
      <c r="F174" s="17"/>
      <c r="G174" s="17"/>
      <c r="H174" s="17"/>
      <c r="I174" s="17"/>
      <c r="J174" s="17"/>
      <c r="K174" s="17"/>
    </row>
    <row r="175" spans="1:11" ht="15.75">
      <c r="A175" s="72"/>
      <c r="B175" s="21"/>
      <c r="C175" s="17"/>
      <c r="D175" s="22"/>
      <c r="E175" s="22"/>
      <c r="F175" s="17"/>
      <c r="G175" s="17"/>
      <c r="H175" s="17"/>
      <c r="I175" s="17"/>
      <c r="J175" s="17"/>
      <c r="K175" s="17"/>
    </row>
    <row r="176" spans="1:11" ht="15.75">
      <c r="A176" s="72"/>
      <c r="B176" s="21"/>
      <c r="C176" s="17"/>
      <c r="D176" s="22"/>
      <c r="E176" s="22"/>
      <c r="F176" s="17"/>
      <c r="G176" s="17"/>
      <c r="H176" s="17"/>
      <c r="I176" s="17"/>
      <c r="J176" s="17"/>
      <c r="K176" s="17"/>
    </row>
    <row r="177" spans="1:11" ht="15.75">
      <c r="A177" s="72"/>
      <c r="B177" s="21"/>
      <c r="C177" s="17"/>
      <c r="D177" s="22"/>
      <c r="E177" s="22"/>
      <c r="F177" s="17"/>
      <c r="G177" s="17"/>
      <c r="H177" s="17"/>
      <c r="I177" s="17"/>
      <c r="J177" s="17"/>
      <c r="K177" s="17"/>
    </row>
    <row r="178" spans="1:11" ht="15.75">
      <c r="A178" s="72"/>
      <c r="B178" s="21"/>
      <c r="C178" s="17"/>
      <c r="D178" s="22"/>
      <c r="E178" s="22"/>
      <c r="F178" s="17"/>
      <c r="G178" s="17"/>
      <c r="H178" s="17"/>
      <c r="I178" s="17"/>
      <c r="J178" s="17"/>
      <c r="K178" s="17"/>
    </row>
    <row r="179" spans="1:11" ht="15.75">
      <c r="A179" s="72"/>
      <c r="B179" s="21"/>
      <c r="C179" s="17"/>
      <c r="D179" s="22"/>
      <c r="E179" s="22"/>
      <c r="F179" s="17"/>
      <c r="G179" s="17"/>
      <c r="H179" s="17"/>
      <c r="I179" s="17"/>
      <c r="J179" s="17"/>
      <c r="K179" s="17"/>
    </row>
    <row r="180" spans="1:11" ht="15.75">
      <c r="A180" s="72"/>
      <c r="B180" s="21"/>
      <c r="C180" s="17"/>
      <c r="D180" s="22"/>
      <c r="E180" s="22"/>
      <c r="F180" s="17"/>
      <c r="G180" s="17"/>
      <c r="H180" s="17"/>
      <c r="I180" s="17"/>
      <c r="J180" s="17"/>
      <c r="K180" s="17"/>
    </row>
    <row r="181" spans="1:11" ht="15.75">
      <c r="A181" s="72"/>
      <c r="B181" s="21"/>
      <c r="C181" s="17"/>
      <c r="D181" s="22"/>
      <c r="E181" s="22"/>
      <c r="F181" s="17"/>
      <c r="G181" s="17"/>
      <c r="H181" s="17"/>
      <c r="I181" s="17"/>
      <c r="J181" s="17"/>
      <c r="K181" s="17"/>
    </row>
    <row r="182" spans="1:11" ht="15.75">
      <c r="A182" s="72"/>
      <c r="B182" s="21"/>
      <c r="C182" s="17"/>
      <c r="D182" s="22"/>
      <c r="E182" s="22"/>
      <c r="F182" s="17"/>
      <c r="G182" s="17"/>
      <c r="H182" s="17"/>
      <c r="I182" s="17"/>
      <c r="J182" s="17"/>
      <c r="K182" s="17"/>
    </row>
    <row r="183" spans="1:11" ht="15.75">
      <c r="A183" s="72"/>
      <c r="B183" s="21"/>
      <c r="C183" s="17"/>
      <c r="D183" s="22"/>
      <c r="E183" s="22"/>
      <c r="F183" s="17"/>
      <c r="G183" s="17"/>
      <c r="H183" s="17"/>
      <c r="I183" s="17"/>
      <c r="J183" s="17"/>
      <c r="K183" s="17"/>
    </row>
    <row r="184" spans="1:11" ht="15.75">
      <c r="A184" s="72"/>
      <c r="B184" s="21"/>
      <c r="C184" s="17"/>
      <c r="D184" s="22"/>
      <c r="E184" s="22"/>
      <c r="F184" s="17"/>
      <c r="G184" s="17"/>
      <c r="H184" s="17"/>
      <c r="I184" s="17"/>
      <c r="J184" s="17"/>
      <c r="K184" s="17"/>
    </row>
    <row r="185" spans="1:11" ht="15.75">
      <c r="A185" s="72"/>
      <c r="B185" s="21"/>
      <c r="C185" s="17"/>
      <c r="D185" s="22"/>
      <c r="E185" s="22"/>
      <c r="F185" s="17"/>
      <c r="G185" s="17"/>
      <c r="H185" s="17"/>
      <c r="I185" s="17"/>
      <c r="J185" s="17"/>
      <c r="K185" s="17"/>
    </row>
    <row r="186" spans="1:11" ht="15.75">
      <c r="A186" s="72"/>
      <c r="B186" s="21"/>
      <c r="C186" s="17"/>
      <c r="D186" s="22"/>
      <c r="E186" s="22"/>
      <c r="F186" s="17"/>
      <c r="G186" s="17"/>
      <c r="H186" s="17"/>
      <c r="I186" s="17"/>
      <c r="J186" s="17"/>
      <c r="K186" s="17"/>
    </row>
    <row r="187" spans="1:11" ht="15.75">
      <c r="A187" s="72"/>
      <c r="B187" s="21"/>
      <c r="C187" s="17"/>
      <c r="D187" s="22"/>
      <c r="E187" s="22"/>
      <c r="F187" s="17"/>
      <c r="G187" s="17"/>
      <c r="H187" s="17"/>
      <c r="I187" s="17"/>
      <c r="J187" s="17"/>
      <c r="K187" s="17"/>
    </row>
    <row r="188" spans="1:11" ht="15.75">
      <c r="A188" s="72"/>
      <c r="B188" s="21"/>
      <c r="C188" s="17"/>
      <c r="D188" s="22"/>
      <c r="E188" s="22"/>
      <c r="F188" s="17"/>
      <c r="G188" s="17"/>
      <c r="H188" s="17"/>
      <c r="I188" s="17"/>
      <c r="J188" s="17"/>
      <c r="K188" s="17"/>
    </row>
    <row r="189" spans="1:11" ht="15.75">
      <c r="A189" s="72"/>
      <c r="B189" s="21"/>
      <c r="C189" s="17"/>
      <c r="D189" s="22"/>
      <c r="E189" s="22"/>
      <c r="F189" s="17"/>
      <c r="G189" s="17"/>
      <c r="H189" s="17"/>
      <c r="I189" s="17"/>
      <c r="J189" s="17"/>
      <c r="K189" s="17"/>
    </row>
    <row r="190" spans="1:11" ht="15.75">
      <c r="A190" s="72"/>
      <c r="B190" s="21"/>
      <c r="C190" s="17"/>
      <c r="D190" s="22"/>
      <c r="E190" s="22"/>
      <c r="F190" s="17"/>
      <c r="G190" s="17"/>
      <c r="H190" s="17"/>
      <c r="I190" s="17"/>
      <c r="J190" s="17"/>
      <c r="K190" s="17"/>
    </row>
    <row r="191" spans="1:11" ht="15.75">
      <c r="A191" s="72"/>
      <c r="B191" s="21"/>
      <c r="C191" s="17"/>
      <c r="D191" s="22"/>
      <c r="E191" s="22"/>
      <c r="F191" s="17"/>
      <c r="G191" s="17"/>
      <c r="H191" s="17"/>
      <c r="I191" s="17"/>
      <c r="J191" s="17"/>
      <c r="K191" s="17"/>
    </row>
    <row r="192" spans="1:11" ht="15.75">
      <c r="A192" s="72"/>
      <c r="B192" s="21"/>
      <c r="C192" s="17"/>
      <c r="D192" s="22"/>
      <c r="E192" s="22"/>
      <c r="F192" s="17"/>
      <c r="G192" s="17"/>
      <c r="H192" s="17"/>
      <c r="I192" s="17"/>
      <c r="J192" s="17"/>
      <c r="K192" s="17"/>
    </row>
    <row r="193" spans="1:11" ht="15.75">
      <c r="A193" s="72"/>
      <c r="B193" s="21"/>
      <c r="C193" s="17"/>
      <c r="D193" s="22"/>
      <c r="E193" s="22"/>
      <c r="F193" s="17"/>
      <c r="G193" s="17"/>
      <c r="H193" s="17"/>
      <c r="I193" s="17"/>
      <c r="J193" s="17"/>
      <c r="K193" s="17"/>
    </row>
    <row r="194" spans="1:11" ht="15.75">
      <c r="A194" s="72"/>
      <c r="B194" s="21"/>
      <c r="C194" s="17"/>
      <c r="D194" s="22"/>
      <c r="E194" s="22"/>
      <c r="F194" s="17"/>
      <c r="G194" s="17"/>
      <c r="H194" s="17"/>
      <c r="I194" s="17"/>
      <c r="J194" s="17"/>
      <c r="K194" s="17"/>
    </row>
    <row r="195" spans="1:11" ht="15.75">
      <c r="A195" s="72"/>
      <c r="B195" s="21"/>
      <c r="C195" s="17"/>
      <c r="D195" s="22"/>
      <c r="E195" s="22"/>
      <c r="F195" s="17"/>
      <c r="G195" s="17"/>
      <c r="H195" s="17"/>
      <c r="I195" s="17"/>
      <c r="J195" s="17"/>
      <c r="K195" s="17"/>
    </row>
    <row r="196" spans="1:11" ht="15.75">
      <c r="A196" s="72"/>
      <c r="B196" s="21"/>
      <c r="C196" s="17"/>
      <c r="D196" s="22"/>
      <c r="E196" s="22"/>
      <c r="F196" s="17"/>
      <c r="G196" s="17"/>
      <c r="H196" s="17"/>
      <c r="I196" s="17"/>
      <c r="J196" s="17"/>
      <c r="K196" s="17"/>
    </row>
    <row r="197" spans="1:11" ht="15.75">
      <c r="A197" s="72"/>
      <c r="B197" s="21"/>
      <c r="C197" s="17"/>
      <c r="D197" s="22"/>
      <c r="E197" s="22"/>
      <c r="F197" s="17"/>
      <c r="G197" s="17"/>
      <c r="H197" s="17"/>
      <c r="I197" s="17"/>
      <c r="J197" s="17"/>
      <c r="K197" s="17"/>
    </row>
    <row r="198" spans="1:11" ht="15.75">
      <c r="A198" s="72"/>
      <c r="B198" s="21"/>
      <c r="C198" s="17"/>
      <c r="D198" s="22"/>
      <c r="E198" s="22"/>
      <c r="F198" s="17"/>
      <c r="G198" s="17"/>
      <c r="H198" s="17"/>
      <c r="I198" s="17"/>
      <c r="J198" s="17"/>
      <c r="K198" s="17"/>
    </row>
    <row r="199" spans="1:11" ht="15.75">
      <c r="A199" s="72"/>
      <c r="B199" s="21"/>
      <c r="C199" s="17"/>
      <c r="D199" s="22"/>
      <c r="E199" s="22"/>
      <c r="F199" s="17"/>
      <c r="G199" s="17"/>
      <c r="H199" s="17"/>
      <c r="I199" s="17"/>
      <c r="J199" s="17"/>
      <c r="K199" s="17"/>
    </row>
    <row r="200" spans="1:11" ht="15.75">
      <c r="A200" s="72"/>
      <c r="B200" s="21"/>
      <c r="C200" s="17"/>
      <c r="D200" s="22"/>
      <c r="E200" s="22"/>
      <c r="F200" s="17"/>
      <c r="G200" s="17"/>
      <c r="H200" s="17"/>
      <c r="I200" s="17"/>
      <c r="J200" s="17"/>
      <c r="K200" s="17"/>
    </row>
    <row r="201" spans="1:11" ht="15.75">
      <c r="A201" s="72"/>
      <c r="B201" s="21"/>
      <c r="C201" s="17"/>
      <c r="D201" s="22"/>
      <c r="E201" s="22"/>
      <c r="F201" s="17"/>
      <c r="G201" s="17"/>
      <c r="H201" s="17"/>
      <c r="I201" s="17"/>
      <c r="J201" s="17"/>
      <c r="K201" s="17"/>
    </row>
    <row r="202" spans="1:11" ht="15.75">
      <c r="A202" s="72"/>
      <c r="B202" s="21"/>
      <c r="C202" s="17"/>
      <c r="D202" s="22"/>
      <c r="E202" s="22"/>
      <c r="F202" s="17"/>
      <c r="G202" s="17"/>
      <c r="H202" s="17"/>
      <c r="I202" s="17"/>
      <c r="J202" s="17"/>
      <c r="K202" s="17"/>
    </row>
    <row r="203" spans="1:11" ht="15.75">
      <c r="A203" s="72"/>
      <c r="B203" s="21"/>
      <c r="C203" s="17"/>
      <c r="D203" s="22"/>
      <c r="E203" s="22"/>
      <c r="F203" s="17"/>
      <c r="G203" s="17"/>
      <c r="H203" s="17"/>
      <c r="I203" s="17"/>
      <c r="J203" s="17"/>
      <c r="K203" s="17"/>
    </row>
    <row r="204" spans="1:11" ht="15.75">
      <c r="A204" s="72"/>
      <c r="B204" s="21"/>
      <c r="C204" s="17"/>
      <c r="D204" s="22"/>
      <c r="E204" s="22"/>
      <c r="F204" s="17"/>
      <c r="G204" s="17"/>
      <c r="H204" s="17"/>
      <c r="I204" s="17"/>
      <c r="J204" s="17"/>
      <c r="K204" s="17"/>
    </row>
  </sheetData>
  <sheetProtection/>
  <mergeCells count="8">
    <mergeCell ref="J9:J10"/>
    <mergeCell ref="K9:K10"/>
    <mergeCell ref="A60:B60"/>
    <mergeCell ref="F9:F10"/>
    <mergeCell ref="G9:G10"/>
    <mergeCell ref="H9:H10"/>
    <mergeCell ref="I9:I10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7.8515625" style="73" customWidth="1"/>
    <col min="2" max="2" width="27.8515625" style="74" customWidth="1"/>
    <col min="3" max="3" width="16.28125" style="8" customWidth="1"/>
    <col min="4" max="4" width="13.28125" style="4" hidden="1" customWidth="1"/>
    <col min="5" max="5" width="13.7109375" style="4" hidden="1" customWidth="1"/>
    <col min="6" max="6" width="9.7109375" style="8" hidden="1" customWidth="1"/>
    <col min="7" max="7" width="10.57421875" style="8" hidden="1" customWidth="1"/>
    <col min="8" max="8" width="7.8515625" style="8" hidden="1" customWidth="1"/>
    <col min="9" max="9" width="10.57421875" style="8" hidden="1" customWidth="1"/>
    <col min="10" max="10" width="8.8515625" style="8" hidden="1" customWidth="1"/>
    <col min="11" max="11" width="9.28125" style="8" hidden="1" customWidth="1"/>
    <col min="12" max="13" width="18.57421875" style="0" customWidth="1"/>
    <col min="14" max="14" width="12.00390625" style="0" customWidth="1"/>
    <col min="17" max="17" width="14.421875" style="0" customWidth="1"/>
  </cols>
  <sheetData>
    <row r="1" spans="1:10" ht="16.5" thickBot="1">
      <c r="A1" s="1" t="s">
        <v>0</v>
      </c>
      <c r="B1" s="2" t="s">
        <v>1</v>
      </c>
      <c r="C1" s="3"/>
      <c r="F1" s="5" t="s">
        <v>2</v>
      </c>
      <c r="G1" s="6"/>
      <c r="H1" s="6"/>
      <c r="I1" s="6"/>
      <c r="J1" s="7"/>
    </row>
    <row r="2" spans="1:3" ht="15.75">
      <c r="A2" s="9" t="s">
        <v>3</v>
      </c>
      <c r="B2" s="10" t="s">
        <v>4</v>
      </c>
      <c r="C2" s="11"/>
    </row>
    <row r="3" spans="1:3" ht="15.75">
      <c r="A3" s="9" t="s">
        <v>5</v>
      </c>
      <c r="B3" s="12" t="s">
        <v>6</v>
      </c>
      <c r="C3" s="13"/>
    </row>
    <row r="4" spans="1:2" ht="15.75">
      <c r="A4" s="9"/>
      <c r="B4" s="14"/>
    </row>
    <row r="5" spans="1:2" ht="15.75">
      <c r="A5" s="1" t="s">
        <v>7</v>
      </c>
      <c r="B5" s="1" t="s">
        <v>8</v>
      </c>
    </row>
    <row r="6" spans="1:2" ht="15.75">
      <c r="A6" s="1" t="s">
        <v>9</v>
      </c>
      <c r="B6" s="1" t="s">
        <v>10</v>
      </c>
    </row>
    <row r="7" spans="1:11" ht="18.75">
      <c r="A7" s="23"/>
      <c r="B7" s="23"/>
      <c r="C7" s="24"/>
      <c r="D7" s="25"/>
      <c r="E7" s="20"/>
      <c r="F7" s="17"/>
      <c r="G7" s="17"/>
      <c r="H7" s="17"/>
      <c r="I7" s="17"/>
      <c r="J7" s="17"/>
      <c r="K7" s="17"/>
    </row>
    <row r="8" spans="1:11" ht="48">
      <c r="A8" s="23"/>
      <c r="B8" s="26" t="s">
        <v>78</v>
      </c>
      <c r="C8" s="24"/>
      <c r="D8" s="25"/>
      <c r="E8" s="20"/>
      <c r="F8" s="17"/>
      <c r="G8" s="17"/>
      <c r="H8" s="17"/>
      <c r="I8" s="17"/>
      <c r="J8" s="17"/>
      <c r="K8" s="17"/>
    </row>
    <row r="9" spans="1:15" ht="47.25">
      <c r="A9" s="15" t="s">
        <v>18</v>
      </c>
      <c r="B9" s="27"/>
      <c r="C9" s="27"/>
      <c r="D9" s="114" t="s">
        <v>19</v>
      </c>
      <c r="E9" s="115"/>
      <c r="F9" s="113" t="s">
        <v>12</v>
      </c>
      <c r="G9" s="113" t="s">
        <v>13</v>
      </c>
      <c r="H9" s="113" t="s">
        <v>14</v>
      </c>
      <c r="I9" s="113" t="s">
        <v>15</v>
      </c>
      <c r="J9" s="109" t="s">
        <v>16</v>
      </c>
      <c r="K9" s="110" t="s">
        <v>20</v>
      </c>
      <c r="L9" s="29"/>
      <c r="M9" s="29"/>
      <c r="N9" s="29"/>
      <c r="O9" s="29"/>
    </row>
    <row r="10" spans="1:20" ht="38.25">
      <c r="A10" s="30" t="s">
        <v>21</v>
      </c>
      <c r="B10" s="31" t="s">
        <v>22</v>
      </c>
      <c r="C10" s="31" t="s">
        <v>74</v>
      </c>
      <c r="D10" s="32" t="s">
        <v>24</v>
      </c>
      <c r="E10" s="28" t="s">
        <v>11</v>
      </c>
      <c r="F10" s="113"/>
      <c r="G10" s="113"/>
      <c r="H10" s="113"/>
      <c r="I10" s="113"/>
      <c r="J10" s="109"/>
      <c r="K10" s="110"/>
      <c r="L10" s="33" t="s">
        <v>25</v>
      </c>
      <c r="M10" s="33" t="s">
        <v>75</v>
      </c>
      <c r="N10" s="30" t="s">
        <v>77</v>
      </c>
      <c r="O10" s="30" t="s">
        <v>77</v>
      </c>
      <c r="P10" s="14"/>
      <c r="Q10" s="14"/>
      <c r="R10" s="14"/>
      <c r="S10" s="14"/>
      <c r="T10" s="14"/>
    </row>
    <row r="11" spans="1:20" ht="15.75">
      <c r="A11" s="30">
        <v>1</v>
      </c>
      <c r="B11" s="106">
        <v>2</v>
      </c>
      <c r="C11" s="31">
        <v>3</v>
      </c>
      <c r="D11" s="107"/>
      <c r="E11" s="28"/>
      <c r="F11" s="76"/>
      <c r="G11" s="76"/>
      <c r="H11" s="76"/>
      <c r="I11" s="76"/>
      <c r="J11" s="28"/>
      <c r="K11" s="75"/>
      <c r="L11" s="108">
        <v>4</v>
      </c>
      <c r="M11" s="108">
        <v>5</v>
      </c>
      <c r="N11" s="30">
        <v>6</v>
      </c>
      <c r="O11" s="30">
        <v>7</v>
      </c>
      <c r="P11" s="14"/>
      <c r="Q11" s="14"/>
      <c r="R11" s="14"/>
      <c r="S11" s="14"/>
      <c r="T11" s="14"/>
    </row>
    <row r="12" spans="1:20" ht="15.75">
      <c r="A12" s="34">
        <v>31</v>
      </c>
      <c r="B12" s="81" t="s">
        <v>27</v>
      </c>
      <c r="C12" s="77">
        <f>SUM(C13:C18)</f>
        <v>9089693.8</v>
      </c>
      <c r="D12" s="89">
        <f>SUM(D13:D18)</f>
        <v>230918</v>
      </c>
      <c r="E12" s="18">
        <f>SUM(E13:E18)</f>
        <v>7608440</v>
      </c>
      <c r="F12" s="18"/>
      <c r="G12" s="18">
        <v>44536</v>
      </c>
      <c r="H12" s="18"/>
      <c r="I12" s="18"/>
      <c r="J12" s="18"/>
      <c r="K12" s="35">
        <f>SUM(K13:K18)</f>
        <v>167069</v>
      </c>
      <c r="L12" s="36">
        <f>SUM(L13:L18)</f>
        <v>8048895</v>
      </c>
      <c r="M12" s="36">
        <f>SUM(M13:M18)</f>
        <v>9111955</v>
      </c>
      <c r="N12" s="37">
        <f>(M12/C12)*100</f>
        <v>100.2449059395158</v>
      </c>
      <c r="O12" s="37">
        <f>(M12/L12)*100</f>
        <v>113.207527244423</v>
      </c>
      <c r="P12" s="96"/>
      <c r="Q12" s="78"/>
      <c r="R12" s="21"/>
      <c r="S12" s="14"/>
      <c r="T12" s="14"/>
    </row>
    <row r="13" spans="1:20" ht="15.75">
      <c r="A13" s="38">
        <v>3111</v>
      </c>
      <c r="B13" s="82" t="s">
        <v>28</v>
      </c>
      <c r="C13" s="36">
        <v>7473725.8</v>
      </c>
      <c r="D13" s="90">
        <v>190000</v>
      </c>
      <c r="E13" s="40">
        <v>6470000</v>
      </c>
      <c r="F13" s="40"/>
      <c r="G13" s="40">
        <v>38000</v>
      </c>
      <c r="H13" s="40"/>
      <c r="I13" s="40"/>
      <c r="J13" s="40"/>
      <c r="K13" s="42">
        <v>145000</v>
      </c>
      <c r="L13" s="43">
        <v>6711646</v>
      </c>
      <c r="M13" s="43">
        <v>7489390</v>
      </c>
      <c r="N13" s="37">
        <f aca="true" t="shared" si="0" ref="N13:N60">(M13/C13)*100</f>
        <v>100.20959024212527</v>
      </c>
      <c r="O13" s="37">
        <f aca="true" t="shared" si="1" ref="O13:O60">(M13/L13)*100</f>
        <v>111.58797707745612</v>
      </c>
      <c r="P13" s="72"/>
      <c r="Q13" s="79"/>
      <c r="R13" s="21"/>
      <c r="S13" s="14"/>
      <c r="T13" s="14"/>
    </row>
    <row r="14" spans="1:20" ht="15.75">
      <c r="A14" s="38">
        <v>3113</v>
      </c>
      <c r="B14" s="82" t="s">
        <v>29</v>
      </c>
      <c r="C14" s="36">
        <v>100000</v>
      </c>
      <c r="D14" s="90"/>
      <c r="E14" s="40">
        <v>105000</v>
      </c>
      <c r="F14" s="40"/>
      <c r="G14" s="40"/>
      <c r="H14" s="40"/>
      <c r="I14" s="40"/>
      <c r="J14" s="40"/>
      <c r="K14" s="42"/>
      <c r="L14" s="43">
        <v>105433</v>
      </c>
      <c r="M14" s="43">
        <v>100565</v>
      </c>
      <c r="N14" s="37">
        <f t="shared" si="0"/>
        <v>100.565</v>
      </c>
      <c r="O14" s="37">
        <f t="shared" si="1"/>
        <v>95.38284977189305</v>
      </c>
      <c r="P14" s="72"/>
      <c r="Q14" s="79"/>
      <c r="R14" s="21"/>
      <c r="S14" s="14"/>
      <c r="T14" s="14"/>
    </row>
    <row r="15" spans="1:20" ht="15.75">
      <c r="A15" s="38">
        <v>3114</v>
      </c>
      <c r="B15" s="82" t="s">
        <v>30</v>
      </c>
      <c r="C15" s="36">
        <v>46520</v>
      </c>
      <c r="D15" s="90"/>
      <c r="E15" s="40"/>
      <c r="F15" s="40"/>
      <c r="G15" s="40"/>
      <c r="H15" s="40"/>
      <c r="I15" s="40"/>
      <c r="J15" s="40"/>
      <c r="K15" s="42"/>
      <c r="L15" s="43">
        <v>47736</v>
      </c>
      <c r="M15" s="43">
        <v>45954</v>
      </c>
      <c r="N15" s="37">
        <f t="shared" si="0"/>
        <v>98.78331900257955</v>
      </c>
      <c r="O15" s="37">
        <f t="shared" si="1"/>
        <v>96.26696832579185</v>
      </c>
      <c r="P15" s="72"/>
      <c r="Q15" s="79"/>
      <c r="R15" s="97"/>
      <c r="S15" s="14"/>
      <c r="T15" s="14"/>
    </row>
    <row r="16" spans="1:20" ht="15.75">
      <c r="A16" s="38">
        <v>3121</v>
      </c>
      <c r="B16" s="82" t="s">
        <v>31</v>
      </c>
      <c r="C16" s="36">
        <v>155821</v>
      </c>
      <c r="D16" s="90">
        <v>12000</v>
      </c>
      <c r="E16" s="40">
        <v>50000</v>
      </c>
      <c r="F16" s="40"/>
      <c r="G16" s="40"/>
      <c r="H16" s="40"/>
      <c r="I16" s="40"/>
      <c r="J16" s="40"/>
      <c r="K16" s="42"/>
      <c r="L16" s="43">
        <v>40771</v>
      </c>
      <c r="M16" s="43">
        <v>159320</v>
      </c>
      <c r="N16" s="37">
        <f t="shared" si="0"/>
        <v>102.24552531430295</v>
      </c>
      <c r="O16" s="37">
        <f t="shared" si="1"/>
        <v>390.7679478060386</v>
      </c>
      <c r="P16" s="72"/>
      <c r="Q16" s="79"/>
      <c r="R16" s="97"/>
      <c r="S16" s="14"/>
      <c r="T16" s="14"/>
    </row>
    <row r="17" spans="1:20" ht="15.75">
      <c r="A17" s="38">
        <v>3132</v>
      </c>
      <c r="B17" s="83" t="s">
        <v>32</v>
      </c>
      <c r="C17" s="36">
        <v>1183279</v>
      </c>
      <c r="D17" s="91">
        <f>D13*13.5%</f>
        <v>25650</v>
      </c>
      <c r="E17" s="40">
        <f>E13*13.5%</f>
        <v>873450</v>
      </c>
      <c r="F17" s="40"/>
      <c r="G17" s="40">
        <v>5890</v>
      </c>
      <c r="H17" s="40"/>
      <c r="I17" s="40"/>
      <c r="J17" s="40"/>
      <c r="K17" s="42">
        <f>K13*13.5%</f>
        <v>19575</v>
      </c>
      <c r="L17" s="43">
        <f>1019643+56</f>
        <v>1019699</v>
      </c>
      <c r="M17" s="43">
        <v>1186072</v>
      </c>
      <c r="N17" s="37">
        <f t="shared" si="0"/>
        <v>100.23603900686145</v>
      </c>
      <c r="O17" s="37">
        <f t="shared" si="1"/>
        <v>116.31589321946967</v>
      </c>
      <c r="P17" s="72"/>
      <c r="Q17" s="79"/>
      <c r="R17" s="98"/>
      <c r="S17" s="14"/>
      <c r="T17" s="14"/>
    </row>
    <row r="18" spans="1:20" ht="15.75">
      <c r="A18" s="38">
        <v>3133</v>
      </c>
      <c r="B18" s="83" t="s">
        <v>33</v>
      </c>
      <c r="C18" s="36">
        <v>130348</v>
      </c>
      <c r="D18" s="91">
        <f>D13*1.72%</f>
        <v>3268</v>
      </c>
      <c r="E18" s="40">
        <f>E13*1.7%</f>
        <v>109990.00000000001</v>
      </c>
      <c r="F18" s="40"/>
      <c r="G18" s="40">
        <v>646</v>
      </c>
      <c r="H18" s="40"/>
      <c r="I18" s="40"/>
      <c r="J18" s="40"/>
      <c r="K18" s="42">
        <f>K13*1.72%</f>
        <v>2494</v>
      </c>
      <c r="L18" s="43">
        <v>123610</v>
      </c>
      <c r="M18" s="43">
        <v>130654</v>
      </c>
      <c r="N18" s="37">
        <f t="shared" si="0"/>
        <v>100.23475619111917</v>
      </c>
      <c r="O18" s="37">
        <f t="shared" si="1"/>
        <v>105.69856807701643</v>
      </c>
      <c r="P18" s="96"/>
      <c r="Q18" s="20"/>
      <c r="R18" s="21"/>
      <c r="S18" s="14"/>
      <c r="T18" s="14"/>
    </row>
    <row r="19" spans="1:20" ht="15.75">
      <c r="A19" s="34">
        <v>32</v>
      </c>
      <c r="B19" s="84" t="s">
        <v>34</v>
      </c>
      <c r="C19" s="18">
        <f>SUM(C20:C44)</f>
        <v>2137721.4499999997</v>
      </c>
      <c r="D19" s="89">
        <f>SUM(D20:D44)</f>
        <v>1067000</v>
      </c>
      <c r="E19" s="18">
        <f>SUM(E20:E44)</f>
        <v>255000</v>
      </c>
      <c r="F19" s="18">
        <f>SUM(F20:F44)</f>
        <v>34400</v>
      </c>
      <c r="G19" s="18">
        <f>SUM(G20:G38)</f>
        <v>470000</v>
      </c>
      <c r="H19" s="18">
        <v>0</v>
      </c>
      <c r="I19" s="18">
        <v>0</v>
      </c>
      <c r="J19" s="18">
        <v>3000</v>
      </c>
      <c r="K19" s="35">
        <f>SUM(K20:K44)</f>
        <v>40700</v>
      </c>
      <c r="L19" s="47">
        <f>SUM(L20:L44)</f>
        <v>1941614</v>
      </c>
      <c r="M19" s="47">
        <f>SUM(M20:M44)</f>
        <v>1984509</v>
      </c>
      <c r="N19" s="37">
        <f t="shared" si="0"/>
        <v>92.83290860930455</v>
      </c>
      <c r="O19" s="37">
        <f t="shared" si="1"/>
        <v>102.20924447392736</v>
      </c>
      <c r="P19" s="72"/>
      <c r="Q19" s="79"/>
      <c r="R19" s="21"/>
      <c r="S19" s="14"/>
      <c r="T19" s="14"/>
    </row>
    <row r="20" spans="1:20" ht="15.75">
      <c r="A20" s="38">
        <v>3211</v>
      </c>
      <c r="B20" s="82" t="s">
        <v>35</v>
      </c>
      <c r="C20" s="36">
        <v>118186.65999999999</v>
      </c>
      <c r="D20" s="90">
        <v>52850</v>
      </c>
      <c r="E20" s="48">
        <v>2000</v>
      </c>
      <c r="F20" s="40"/>
      <c r="G20" s="40">
        <v>0</v>
      </c>
      <c r="H20" s="40"/>
      <c r="I20" s="40"/>
      <c r="J20" s="40"/>
      <c r="K20" s="42">
        <v>15000</v>
      </c>
      <c r="L20" s="43">
        <v>48926</v>
      </c>
      <c r="M20" s="43">
        <v>108098</v>
      </c>
      <c r="N20" s="37">
        <f t="shared" si="0"/>
        <v>91.4637912603673</v>
      </c>
      <c r="O20" s="37">
        <f t="shared" si="1"/>
        <v>220.94183051956014</v>
      </c>
      <c r="P20" s="72"/>
      <c r="Q20" s="79"/>
      <c r="R20" s="21"/>
      <c r="S20" s="14"/>
      <c r="T20" s="14"/>
    </row>
    <row r="21" spans="1:20" ht="15.75">
      <c r="A21" s="38">
        <v>3212</v>
      </c>
      <c r="B21" s="82" t="s">
        <v>36</v>
      </c>
      <c r="C21" s="36">
        <v>255840.53</v>
      </c>
      <c r="D21" s="90">
        <v>0</v>
      </c>
      <c r="E21" s="48">
        <v>250000</v>
      </c>
      <c r="F21" s="40"/>
      <c r="G21" s="40"/>
      <c r="H21" s="40"/>
      <c r="I21" s="40"/>
      <c r="J21" s="40"/>
      <c r="K21" s="42">
        <v>5000</v>
      </c>
      <c r="L21" s="43">
        <v>255770</v>
      </c>
      <c r="M21" s="43">
        <v>257483</v>
      </c>
      <c r="N21" s="37">
        <f t="shared" si="0"/>
        <v>100.64198975822947</v>
      </c>
      <c r="O21" s="37">
        <f t="shared" si="1"/>
        <v>100.66974234663957</v>
      </c>
      <c r="P21" s="72"/>
      <c r="Q21" s="79"/>
      <c r="R21" s="21"/>
      <c r="S21" s="14"/>
      <c r="T21" s="14"/>
    </row>
    <row r="22" spans="1:20" ht="15.75">
      <c r="A22" s="38">
        <v>3213</v>
      </c>
      <c r="B22" s="82" t="s">
        <v>37</v>
      </c>
      <c r="C22" s="36">
        <v>8442</v>
      </c>
      <c r="D22" s="90">
        <v>4530</v>
      </c>
      <c r="E22" s="48">
        <v>1000</v>
      </c>
      <c r="F22" s="40"/>
      <c r="G22" s="40"/>
      <c r="H22" s="40"/>
      <c r="I22" s="40"/>
      <c r="J22" s="40"/>
      <c r="K22" s="42"/>
      <c r="L22" s="43">
        <v>2580</v>
      </c>
      <c r="M22" s="43">
        <v>8047</v>
      </c>
      <c r="N22" s="37">
        <f t="shared" si="0"/>
        <v>95.3210139777304</v>
      </c>
      <c r="O22" s="37">
        <f t="shared" si="1"/>
        <v>311.8992248062015</v>
      </c>
      <c r="P22" s="72"/>
      <c r="Q22" s="79"/>
      <c r="R22" s="97"/>
      <c r="S22" s="14"/>
      <c r="T22" s="14"/>
    </row>
    <row r="23" spans="1:20" ht="15.75">
      <c r="A23" s="38">
        <v>3214</v>
      </c>
      <c r="B23" s="82" t="s">
        <v>38</v>
      </c>
      <c r="C23" s="36">
        <v>10044.08</v>
      </c>
      <c r="D23" s="90">
        <v>9060</v>
      </c>
      <c r="E23" s="48"/>
      <c r="F23" s="40"/>
      <c r="G23" s="40">
        <v>0</v>
      </c>
      <c r="H23" s="40"/>
      <c r="I23" s="40"/>
      <c r="J23" s="40"/>
      <c r="K23" s="42"/>
      <c r="L23" s="43">
        <v>8527</v>
      </c>
      <c r="M23" s="43">
        <v>8545</v>
      </c>
      <c r="N23" s="37">
        <f t="shared" si="0"/>
        <v>85.07498944651974</v>
      </c>
      <c r="O23" s="37">
        <f t="shared" si="1"/>
        <v>100.21109417145537</v>
      </c>
      <c r="P23" s="72"/>
      <c r="Q23" s="79"/>
      <c r="R23" s="99"/>
      <c r="S23" s="14"/>
      <c r="T23" s="14"/>
    </row>
    <row r="24" spans="1:20" ht="15.75">
      <c r="A24" s="38">
        <v>3221</v>
      </c>
      <c r="B24" s="83" t="s">
        <v>39</v>
      </c>
      <c r="C24" s="36">
        <v>162159.11</v>
      </c>
      <c r="D24" s="90">
        <v>121908</v>
      </c>
      <c r="E24" s="48">
        <v>1000</v>
      </c>
      <c r="F24" s="40">
        <v>0</v>
      </c>
      <c r="G24" s="40"/>
      <c r="H24" s="40"/>
      <c r="I24" s="40"/>
      <c r="J24" s="40"/>
      <c r="K24" s="42"/>
      <c r="L24" s="43">
        <v>160691</v>
      </c>
      <c r="M24" s="43">
        <v>164284</v>
      </c>
      <c r="N24" s="37">
        <f t="shared" si="0"/>
        <v>101.3103734967465</v>
      </c>
      <c r="O24" s="37">
        <f t="shared" si="1"/>
        <v>102.23596841142317</v>
      </c>
      <c r="P24" s="72"/>
      <c r="Q24" s="79"/>
      <c r="R24" s="21"/>
      <c r="S24" s="14"/>
      <c r="T24" s="14"/>
    </row>
    <row r="25" spans="1:20" ht="15.75">
      <c r="A25" s="38">
        <v>3222</v>
      </c>
      <c r="B25" s="85" t="s">
        <v>40</v>
      </c>
      <c r="C25" s="36">
        <v>497010.06</v>
      </c>
      <c r="D25" s="90">
        <v>9060</v>
      </c>
      <c r="E25" s="41"/>
      <c r="F25" s="40"/>
      <c r="G25" s="40">
        <v>420000</v>
      </c>
      <c r="H25" s="40"/>
      <c r="I25" s="40"/>
      <c r="J25" s="40"/>
      <c r="K25" s="42"/>
      <c r="L25" s="43">
        <v>450642</v>
      </c>
      <c r="M25" s="43">
        <v>498263</v>
      </c>
      <c r="N25" s="37">
        <f t="shared" si="0"/>
        <v>100.25209550084358</v>
      </c>
      <c r="O25" s="37">
        <f t="shared" si="1"/>
        <v>110.56736833229037</v>
      </c>
      <c r="P25" s="72"/>
      <c r="Q25" s="79"/>
      <c r="R25" s="97"/>
      <c r="S25" s="14"/>
      <c r="T25" s="14"/>
    </row>
    <row r="26" spans="1:20" ht="15.75">
      <c r="A26" s="38">
        <v>3223</v>
      </c>
      <c r="B26" s="82" t="s">
        <v>41</v>
      </c>
      <c r="C26" s="36">
        <v>389131.95</v>
      </c>
      <c r="D26" s="90">
        <v>376000</v>
      </c>
      <c r="E26" s="48"/>
      <c r="F26" s="40">
        <v>10000</v>
      </c>
      <c r="G26" s="40"/>
      <c r="H26" s="40"/>
      <c r="I26" s="40"/>
      <c r="J26" s="40"/>
      <c r="K26" s="42"/>
      <c r="L26" s="43">
        <v>356381</v>
      </c>
      <c r="M26" s="43">
        <v>379676</v>
      </c>
      <c r="N26" s="37">
        <f t="shared" si="0"/>
        <v>97.56998879171962</v>
      </c>
      <c r="O26" s="37">
        <f t="shared" si="1"/>
        <v>106.53654375513845</v>
      </c>
      <c r="P26" s="72"/>
      <c r="Q26" s="79"/>
      <c r="R26" s="21"/>
      <c r="S26" s="14"/>
      <c r="T26" s="14"/>
    </row>
    <row r="27" spans="1:20" ht="15.75">
      <c r="A27" s="38">
        <v>3224</v>
      </c>
      <c r="B27" s="83" t="s">
        <v>42</v>
      </c>
      <c r="C27" s="36">
        <v>10939.74</v>
      </c>
      <c r="D27" s="90">
        <v>18120</v>
      </c>
      <c r="E27" s="48"/>
      <c r="F27" s="40"/>
      <c r="G27" s="40"/>
      <c r="H27" s="40"/>
      <c r="I27" s="40"/>
      <c r="J27" s="40"/>
      <c r="K27" s="42"/>
      <c r="L27" s="43">
        <v>9832</v>
      </c>
      <c r="M27" s="43">
        <v>11642</v>
      </c>
      <c r="N27" s="37">
        <f t="shared" si="0"/>
        <v>106.4193481746367</v>
      </c>
      <c r="O27" s="37">
        <f t="shared" si="1"/>
        <v>118.4092758340114</v>
      </c>
      <c r="P27" s="72"/>
      <c r="Q27" s="79"/>
      <c r="R27" s="21"/>
      <c r="S27" s="14"/>
      <c r="T27" s="14"/>
    </row>
    <row r="28" spans="1:20" ht="15.75">
      <c r="A28" s="38">
        <v>3225</v>
      </c>
      <c r="B28" s="82" t="s">
        <v>43</v>
      </c>
      <c r="C28" s="36">
        <v>73877.15</v>
      </c>
      <c r="D28" s="90">
        <v>27180</v>
      </c>
      <c r="E28" s="48"/>
      <c r="F28" s="40">
        <v>10000</v>
      </c>
      <c r="G28" s="40"/>
      <c r="H28" s="40"/>
      <c r="I28" s="40"/>
      <c r="J28" s="40"/>
      <c r="K28" s="42">
        <v>14000</v>
      </c>
      <c r="L28" s="43">
        <v>65024</v>
      </c>
      <c r="M28" s="43">
        <v>74387</v>
      </c>
      <c r="N28" s="37">
        <f t="shared" si="0"/>
        <v>100.69013219919827</v>
      </c>
      <c r="O28" s="37">
        <f t="shared" si="1"/>
        <v>114.39929872047243</v>
      </c>
      <c r="P28" s="72"/>
      <c r="Q28" s="79"/>
      <c r="R28" s="21"/>
      <c r="S28" s="14"/>
      <c r="T28" s="14"/>
    </row>
    <row r="29" spans="1:20" ht="15.75">
      <c r="A29" s="38">
        <v>3227</v>
      </c>
      <c r="B29" s="82" t="s">
        <v>44</v>
      </c>
      <c r="C29" s="36">
        <v>10137.64</v>
      </c>
      <c r="D29" s="90">
        <v>9060</v>
      </c>
      <c r="E29" s="48"/>
      <c r="F29" s="40"/>
      <c r="G29" s="40"/>
      <c r="H29" s="40"/>
      <c r="I29" s="40"/>
      <c r="J29" s="40"/>
      <c r="K29" s="42"/>
      <c r="L29" s="43">
        <v>9890</v>
      </c>
      <c r="M29" s="43">
        <v>10138</v>
      </c>
      <c r="N29" s="37">
        <f t="shared" si="0"/>
        <v>100.00355112235195</v>
      </c>
      <c r="O29" s="37">
        <f t="shared" si="1"/>
        <v>102.50758341759354</v>
      </c>
      <c r="P29" s="72"/>
      <c r="Q29" s="79"/>
      <c r="R29" s="21"/>
      <c r="S29" s="14"/>
      <c r="T29" s="14"/>
    </row>
    <row r="30" spans="1:20" ht="15.75">
      <c r="A30" s="38">
        <v>3231</v>
      </c>
      <c r="B30" s="82" t="s">
        <v>45</v>
      </c>
      <c r="C30" s="36">
        <v>214506.24</v>
      </c>
      <c r="D30" s="90">
        <v>196000</v>
      </c>
      <c r="E30" s="48"/>
      <c r="F30" s="40"/>
      <c r="G30" s="40"/>
      <c r="H30" s="40"/>
      <c r="I30" s="40"/>
      <c r="J30" s="40"/>
      <c r="K30" s="42"/>
      <c r="L30" s="43">
        <v>189955</v>
      </c>
      <c r="M30" s="43">
        <v>68870</v>
      </c>
      <c r="N30" s="37">
        <f t="shared" si="0"/>
        <v>32.106292106001206</v>
      </c>
      <c r="O30" s="37">
        <f t="shared" si="1"/>
        <v>36.25595535784791</v>
      </c>
      <c r="P30" s="72"/>
      <c r="Q30" s="79"/>
      <c r="R30" s="21"/>
      <c r="S30" s="14"/>
      <c r="T30" s="14"/>
    </row>
    <row r="31" spans="1:20" ht="15.75">
      <c r="A31" s="38">
        <v>3232</v>
      </c>
      <c r="B31" s="82" t="s">
        <v>46</v>
      </c>
      <c r="C31" s="36">
        <v>83451.09</v>
      </c>
      <c r="D31" s="90">
        <v>85600</v>
      </c>
      <c r="E31" s="48"/>
      <c r="F31" s="40">
        <v>14400</v>
      </c>
      <c r="G31" s="40"/>
      <c r="H31" s="40"/>
      <c r="I31" s="40"/>
      <c r="J31" s="40">
        <v>3000</v>
      </c>
      <c r="K31" s="42"/>
      <c r="L31" s="43">
        <v>87214</v>
      </c>
      <c r="M31" s="43">
        <v>85077</v>
      </c>
      <c r="N31" s="37">
        <f t="shared" si="0"/>
        <v>101.94833884135006</v>
      </c>
      <c r="O31" s="37">
        <f t="shared" si="1"/>
        <v>97.54970532253996</v>
      </c>
      <c r="P31" s="72"/>
      <c r="Q31" s="79"/>
      <c r="R31" s="21"/>
      <c r="S31" s="14"/>
      <c r="T31" s="14"/>
    </row>
    <row r="32" spans="1:20" ht="15.75">
      <c r="A32" s="38">
        <v>3233</v>
      </c>
      <c r="B32" s="82" t="s">
        <v>47</v>
      </c>
      <c r="C32" s="36">
        <v>46986.69</v>
      </c>
      <c r="D32" s="90">
        <v>4530</v>
      </c>
      <c r="E32" s="48"/>
      <c r="F32" s="40"/>
      <c r="G32" s="40">
        <v>50000</v>
      </c>
      <c r="H32" s="40"/>
      <c r="I32" s="40"/>
      <c r="J32" s="40"/>
      <c r="K32" s="42"/>
      <c r="L32" s="43">
        <v>52903</v>
      </c>
      <c r="M32" s="43">
        <v>43487</v>
      </c>
      <c r="N32" s="37">
        <f t="shared" si="0"/>
        <v>92.55174178049145</v>
      </c>
      <c r="O32" s="37">
        <f t="shared" si="1"/>
        <v>82.20138744494642</v>
      </c>
      <c r="P32" s="72"/>
      <c r="Q32" s="79"/>
      <c r="R32" s="21"/>
      <c r="S32" s="14"/>
      <c r="T32" s="14"/>
    </row>
    <row r="33" spans="1:20" ht="15.75">
      <c r="A33" s="38">
        <v>3234</v>
      </c>
      <c r="B33" s="82" t="s">
        <v>48</v>
      </c>
      <c r="C33" s="36">
        <v>54598.64</v>
      </c>
      <c r="D33" s="90">
        <v>45300</v>
      </c>
      <c r="E33" s="48"/>
      <c r="F33" s="40"/>
      <c r="G33" s="40"/>
      <c r="H33" s="40"/>
      <c r="I33" s="40"/>
      <c r="J33" s="40"/>
      <c r="K33" s="42"/>
      <c r="L33" s="43">
        <v>55743</v>
      </c>
      <c r="M33" s="43">
        <v>53222</v>
      </c>
      <c r="N33" s="37">
        <f t="shared" si="0"/>
        <v>97.47861851503994</v>
      </c>
      <c r="O33" s="37">
        <f t="shared" si="1"/>
        <v>95.47745905315466</v>
      </c>
      <c r="P33" s="72"/>
      <c r="Q33" s="79"/>
      <c r="R33" s="97"/>
      <c r="S33" s="14"/>
      <c r="T33" s="14"/>
    </row>
    <row r="34" spans="1:20" ht="15.75">
      <c r="A34" s="38">
        <v>3235</v>
      </c>
      <c r="B34" s="82" t="s">
        <v>49</v>
      </c>
      <c r="C34" s="36">
        <v>20097.1</v>
      </c>
      <c r="D34" s="90">
        <v>15000</v>
      </c>
      <c r="E34" s="48"/>
      <c r="F34" s="40"/>
      <c r="G34" s="40"/>
      <c r="H34" s="40"/>
      <c r="I34" s="40"/>
      <c r="J34" s="40"/>
      <c r="K34" s="42"/>
      <c r="L34" s="43">
        <v>19338</v>
      </c>
      <c r="M34" s="43">
        <v>18625</v>
      </c>
      <c r="N34" s="37">
        <f t="shared" si="0"/>
        <v>92.67506257121674</v>
      </c>
      <c r="O34" s="37">
        <f t="shared" si="1"/>
        <v>96.3129589409453</v>
      </c>
      <c r="P34" s="72"/>
      <c r="Q34" s="79"/>
      <c r="R34" s="21"/>
      <c r="S34" s="14"/>
      <c r="T34" s="14"/>
    </row>
    <row r="35" spans="1:20" ht="15.75">
      <c r="A35" s="38">
        <v>3236</v>
      </c>
      <c r="B35" s="83" t="s">
        <v>50</v>
      </c>
      <c r="C35" s="36">
        <v>31808.269999999997</v>
      </c>
      <c r="D35" s="90">
        <v>27180</v>
      </c>
      <c r="E35" s="48"/>
      <c r="F35" s="40"/>
      <c r="G35" s="40"/>
      <c r="H35" s="40"/>
      <c r="I35" s="40"/>
      <c r="J35" s="40"/>
      <c r="K35" s="42"/>
      <c r="L35" s="43">
        <v>34923</v>
      </c>
      <c r="M35" s="43">
        <v>30521</v>
      </c>
      <c r="N35" s="37">
        <f t="shared" si="0"/>
        <v>95.95303359786622</v>
      </c>
      <c r="O35" s="37">
        <f t="shared" si="1"/>
        <v>87.3951264209833</v>
      </c>
      <c r="P35" s="72"/>
      <c r="Q35" s="79"/>
      <c r="R35" s="21"/>
      <c r="S35" s="14"/>
      <c r="T35" s="14"/>
    </row>
    <row r="36" spans="1:20" ht="15.75">
      <c r="A36" s="38">
        <v>3237</v>
      </c>
      <c r="B36" s="82" t="s">
        <v>51</v>
      </c>
      <c r="C36" s="36">
        <v>39753.1</v>
      </c>
      <c r="D36" s="90">
        <v>18120</v>
      </c>
      <c r="E36" s="48">
        <v>1000</v>
      </c>
      <c r="F36" s="40"/>
      <c r="G36" s="40"/>
      <c r="H36" s="40"/>
      <c r="I36" s="40"/>
      <c r="J36" s="40"/>
      <c r="K36" s="42">
        <v>6700</v>
      </c>
      <c r="L36" s="43">
        <v>21731</v>
      </c>
      <c r="M36" s="43">
        <v>39167</v>
      </c>
      <c r="N36" s="37">
        <f t="shared" si="0"/>
        <v>98.52564957198307</v>
      </c>
      <c r="O36" s="37">
        <f t="shared" si="1"/>
        <v>180.23560811743593</v>
      </c>
      <c r="P36" s="72"/>
      <c r="Q36" s="79"/>
      <c r="R36" s="21"/>
      <c r="S36" s="14"/>
      <c r="T36" s="14"/>
    </row>
    <row r="37" spans="1:20" ht="15.75">
      <c r="A37" s="38">
        <v>3238</v>
      </c>
      <c r="B37" s="82" t="s">
        <v>52</v>
      </c>
      <c r="C37" s="36">
        <v>18122.24</v>
      </c>
      <c r="D37" s="90">
        <v>20838</v>
      </c>
      <c r="E37" s="48"/>
      <c r="F37" s="40"/>
      <c r="G37" s="40"/>
      <c r="H37" s="40"/>
      <c r="I37" s="40"/>
      <c r="J37" s="40"/>
      <c r="K37" s="42"/>
      <c r="L37" s="43">
        <v>20290</v>
      </c>
      <c r="M37" s="43">
        <v>21592</v>
      </c>
      <c r="N37" s="37">
        <f t="shared" si="0"/>
        <v>119.14641898573244</v>
      </c>
      <c r="O37" s="37">
        <f t="shared" si="1"/>
        <v>106.41695416461312</v>
      </c>
      <c r="P37" s="72"/>
      <c r="Q37" s="79"/>
      <c r="R37" s="21"/>
      <c r="S37" s="14"/>
      <c r="T37" s="14"/>
    </row>
    <row r="38" spans="1:20" ht="15.75">
      <c r="A38" s="38">
        <v>3239</v>
      </c>
      <c r="B38" s="82" t="s">
        <v>53</v>
      </c>
      <c r="C38" s="36">
        <v>12666.13</v>
      </c>
      <c r="D38" s="90">
        <v>9060</v>
      </c>
      <c r="E38" s="48"/>
      <c r="F38" s="40"/>
      <c r="G38" s="40">
        <v>0</v>
      </c>
      <c r="H38" s="40"/>
      <c r="I38" s="40"/>
      <c r="J38" s="40"/>
      <c r="K38" s="42"/>
      <c r="L38" s="43">
        <v>17084</v>
      </c>
      <c r="M38" s="43">
        <v>14319</v>
      </c>
      <c r="N38" s="37">
        <f t="shared" si="0"/>
        <v>113.04952657204687</v>
      </c>
      <c r="O38" s="37">
        <f t="shared" si="1"/>
        <v>83.815265745727</v>
      </c>
      <c r="P38" s="72"/>
      <c r="Q38" s="79"/>
      <c r="R38" s="21"/>
      <c r="S38" s="14"/>
      <c r="T38" s="14"/>
    </row>
    <row r="39" spans="1:20" ht="15.75">
      <c r="A39" s="38">
        <v>3241</v>
      </c>
      <c r="B39" s="82" t="s">
        <v>54</v>
      </c>
      <c r="C39" s="36">
        <v>14465.47</v>
      </c>
      <c r="D39" s="90">
        <v>906</v>
      </c>
      <c r="E39" s="48">
        <v>0</v>
      </c>
      <c r="F39" s="40"/>
      <c r="G39" s="40">
        <v>36000</v>
      </c>
      <c r="H39" s="40"/>
      <c r="I39" s="40"/>
      <c r="J39" s="40"/>
      <c r="K39" s="42"/>
      <c r="L39" s="43">
        <v>35933</v>
      </c>
      <c r="M39" s="43">
        <v>15021</v>
      </c>
      <c r="N39" s="37">
        <f t="shared" si="0"/>
        <v>103.84038679697238</v>
      </c>
      <c r="O39" s="37">
        <f t="shared" si="1"/>
        <v>41.80279965491331</v>
      </c>
      <c r="P39" s="72"/>
      <c r="Q39" s="79"/>
      <c r="R39" s="21"/>
      <c r="S39" s="14"/>
      <c r="T39" s="14"/>
    </row>
    <row r="40" spans="1:20" ht="15.75">
      <c r="A40" s="38">
        <v>3292</v>
      </c>
      <c r="B40" s="82" t="s">
        <v>55</v>
      </c>
      <c r="C40" s="36">
        <v>30488.57</v>
      </c>
      <c r="D40" s="90">
        <v>4530</v>
      </c>
      <c r="E40" s="48"/>
      <c r="F40" s="40"/>
      <c r="G40" s="40"/>
      <c r="H40" s="40"/>
      <c r="I40" s="40"/>
      <c r="J40" s="40"/>
      <c r="K40" s="42"/>
      <c r="L40" s="43">
        <v>29720</v>
      </c>
      <c r="M40" s="43">
        <v>29800</v>
      </c>
      <c r="N40" s="37">
        <f t="shared" si="0"/>
        <v>97.74154707813453</v>
      </c>
      <c r="O40" s="37">
        <f t="shared" si="1"/>
        <v>100.2691790040377</v>
      </c>
      <c r="P40" s="72"/>
      <c r="Q40" s="79"/>
      <c r="R40" s="21"/>
      <c r="S40" s="14"/>
      <c r="T40" s="14"/>
    </row>
    <row r="41" spans="1:20" ht="15.75">
      <c r="A41" s="38">
        <v>3293</v>
      </c>
      <c r="B41" s="82" t="s">
        <v>56</v>
      </c>
      <c r="C41" s="36">
        <v>3882.6</v>
      </c>
      <c r="D41" s="90">
        <v>3100</v>
      </c>
      <c r="E41" s="48"/>
      <c r="F41" s="40"/>
      <c r="G41" s="40"/>
      <c r="H41" s="40"/>
      <c r="I41" s="40"/>
      <c r="J41" s="40"/>
      <c r="K41" s="42"/>
      <c r="L41" s="43">
        <v>2326</v>
      </c>
      <c r="M41" s="43">
        <v>3883</v>
      </c>
      <c r="N41" s="37">
        <f t="shared" si="0"/>
        <v>100.01030237469737</v>
      </c>
      <c r="O41" s="37">
        <f t="shared" si="1"/>
        <v>166.938950988822</v>
      </c>
      <c r="P41" s="72"/>
      <c r="Q41" s="79"/>
      <c r="R41" s="21"/>
      <c r="S41" s="14"/>
      <c r="T41" s="14"/>
    </row>
    <row r="42" spans="1:20" ht="15.75">
      <c r="A42" s="38">
        <v>3294</v>
      </c>
      <c r="B42" s="82" t="s">
        <v>57</v>
      </c>
      <c r="C42" s="36">
        <v>1100</v>
      </c>
      <c r="D42" s="90">
        <v>1820</v>
      </c>
      <c r="E42" s="48"/>
      <c r="F42" s="40"/>
      <c r="G42" s="40"/>
      <c r="H42" s="40"/>
      <c r="I42" s="40"/>
      <c r="J42" s="40"/>
      <c r="K42" s="42"/>
      <c r="L42" s="43">
        <v>900</v>
      </c>
      <c r="M42" s="43">
        <v>1100</v>
      </c>
      <c r="N42" s="37">
        <f t="shared" si="0"/>
        <v>100</v>
      </c>
      <c r="O42" s="37">
        <f t="shared" si="1"/>
        <v>122.22222222222223</v>
      </c>
      <c r="P42" s="72"/>
      <c r="Q42" s="79"/>
      <c r="R42" s="97"/>
      <c r="S42" s="14"/>
      <c r="T42" s="14"/>
    </row>
    <row r="43" spans="1:20" ht="15.75">
      <c r="A43" s="38">
        <v>3295</v>
      </c>
      <c r="B43" s="82" t="s">
        <v>58</v>
      </c>
      <c r="C43" s="36">
        <v>21213.89</v>
      </c>
      <c r="D43" s="90">
        <v>906</v>
      </c>
      <c r="E43" s="41">
        <v>0</v>
      </c>
      <c r="F43" s="40"/>
      <c r="G43" s="40"/>
      <c r="H43" s="40"/>
      <c r="I43" s="40"/>
      <c r="J43" s="40"/>
      <c r="K43" s="42"/>
      <c r="L43" s="43">
        <v>119</v>
      </c>
      <c r="M43" s="43">
        <v>29392</v>
      </c>
      <c r="N43" s="37">
        <f t="shared" si="0"/>
        <v>138.5507325624862</v>
      </c>
      <c r="O43" s="37"/>
      <c r="P43" s="72"/>
      <c r="Q43" s="79"/>
      <c r="R43" s="97"/>
      <c r="S43" s="14"/>
      <c r="T43" s="14"/>
    </row>
    <row r="44" spans="1:20" ht="15.75">
      <c r="A44" s="38">
        <v>3299</v>
      </c>
      <c r="B44" s="83" t="s">
        <v>59</v>
      </c>
      <c r="C44" s="36">
        <v>8812.5</v>
      </c>
      <c r="D44" s="90">
        <v>6342</v>
      </c>
      <c r="E44" s="48"/>
      <c r="F44" s="40"/>
      <c r="G44" s="40"/>
      <c r="H44" s="40"/>
      <c r="I44" s="40"/>
      <c r="J44" s="40"/>
      <c r="K44" s="42"/>
      <c r="L44" s="43">
        <v>5172</v>
      </c>
      <c r="M44" s="43">
        <v>9870</v>
      </c>
      <c r="N44" s="37">
        <f t="shared" si="0"/>
        <v>112.00000000000001</v>
      </c>
      <c r="O44" s="37">
        <f t="shared" si="1"/>
        <v>190.8352668213457</v>
      </c>
      <c r="P44" s="72"/>
      <c r="Q44" s="80"/>
      <c r="R44" s="97"/>
      <c r="S44" s="14"/>
      <c r="T44" s="14"/>
    </row>
    <row r="45" spans="1:20" ht="15.75">
      <c r="A45" s="38"/>
      <c r="B45" s="85" t="s">
        <v>60</v>
      </c>
      <c r="C45" s="46">
        <f>C12+C19</f>
        <v>11227415.25</v>
      </c>
      <c r="D45" s="91">
        <f>SUM(D20:D44)</f>
        <v>1067000</v>
      </c>
      <c r="E45" s="48"/>
      <c r="F45" s="40"/>
      <c r="G45" s="40"/>
      <c r="H45" s="40"/>
      <c r="I45" s="40"/>
      <c r="J45" s="40"/>
      <c r="K45" s="42"/>
      <c r="L45" s="46">
        <f>L12+L19</f>
        <v>9990509</v>
      </c>
      <c r="M45" s="46">
        <f>M12+M19</f>
        <v>11096464</v>
      </c>
      <c r="N45" s="37">
        <f t="shared" si="0"/>
        <v>98.83364739716026</v>
      </c>
      <c r="O45" s="37">
        <f t="shared" si="1"/>
        <v>111.07005659071025</v>
      </c>
      <c r="P45" s="72"/>
      <c r="Q45" s="79"/>
      <c r="R45" s="98"/>
      <c r="S45" s="14"/>
      <c r="T45" s="14"/>
    </row>
    <row r="46" spans="1:20" ht="15.75">
      <c r="A46" s="38"/>
      <c r="B46" s="83"/>
      <c r="C46" s="36">
        <v>0</v>
      </c>
      <c r="D46" s="90"/>
      <c r="E46" s="48"/>
      <c r="F46" s="40"/>
      <c r="G46" s="40"/>
      <c r="H46" s="40"/>
      <c r="I46" s="40"/>
      <c r="J46" s="40"/>
      <c r="K46" s="42"/>
      <c r="L46" s="43"/>
      <c r="M46" s="43"/>
      <c r="N46" s="37"/>
      <c r="O46" s="37"/>
      <c r="P46" s="96"/>
      <c r="Q46" s="79"/>
      <c r="R46" s="21"/>
      <c r="S46" s="14"/>
      <c r="T46" s="14"/>
    </row>
    <row r="47" spans="1:20" ht="15.75">
      <c r="A47" s="34">
        <v>34</v>
      </c>
      <c r="B47" s="84" t="s">
        <v>61</v>
      </c>
      <c r="C47" s="36">
        <f>SUM(C48:C50)</f>
        <v>5719</v>
      </c>
      <c r="D47" s="92">
        <v>13590</v>
      </c>
      <c r="E47" s="19"/>
      <c r="F47" s="18"/>
      <c r="G47" s="18"/>
      <c r="H47" s="18"/>
      <c r="I47" s="18"/>
      <c r="J47" s="18">
        <v>0</v>
      </c>
      <c r="K47" s="35"/>
      <c r="L47" s="36">
        <f>SUM(L48:L50)</f>
        <v>6867</v>
      </c>
      <c r="M47" s="36">
        <f>SUM(M48:M50)</f>
        <v>5684</v>
      </c>
      <c r="N47" s="37">
        <f t="shared" si="0"/>
        <v>99.38800489596083</v>
      </c>
      <c r="O47" s="37">
        <f t="shared" si="1"/>
        <v>82.77268093781855</v>
      </c>
      <c r="P47" s="72"/>
      <c r="Q47" s="79"/>
      <c r="R47" s="21"/>
      <c r="S47" s="14"/>
      <c r="T47" s="14"/>
    </row>
    <row r="48" spans="1:20" ht="15.75">
      <c r="A48" s="38">
        <v>3431</v>
      </c>
      <c r="B48" s="82" t="s">
        <v>62</v>
      </c>
      <c r="C48" s="36">
        <v>5351</v>
      </c>
      <c r="D48" s="90">
        <v>4530</v>
      </c>
      <c r="E48" s="41"/>
      <c r="F48" s="40"/>
      <c r="G48" s="40"/>
      <c r="H48" s="40"/>
      <c r="I48" s="40"/>
      <c r="J48" s="40"/>
      <c r="K48" s="42"/>
      <c r="L48" s="43">
        <v>4956</v>
      </c>
      <c r="M48" s="43">
        <v>5316</v>
      </c>
      <c r="N48" s="37">
        <f t="shared" si="0"/>
        <v>99.34591665109326</v>
      </c>
      <c r="O48" s="37">
        <f t="shared" si="1"/>
        <v>107.26392251815982</v>
      </c>
      <c r="P48" s="72"/>
      <c r="Q48" s="79"/>
      <c r="R48" s="21"/>
      <c r="S48" s="14"/>
      <c r="T48" s="14"/>
    </row>
    <row r="49" spans="1:20" ht="15.75">
      <c r="A49" s="38">
        <v>3433</v>
      </c>
      <c r="B49" s="82" t="s">
        <v>63</v>
      </c>
      <c r="C49" s="36">
        <v>0</v>
      </c>
      <c r="D49" s="90">
        <v>2718</v>
      </c>
      <c r="E49" s="41"/>
      <c r="F49" s="40"/>
      <c r="G49" s="40"/>
      <c r="H49" s="40"/>
      <c r="I49" s="40"/>
      <c r="J49" s="40"/>
      <c r="K49" s="42"/>
      <c r="L49" s="43">
        <v>16</v>
      </c>
      <c r="M49" s="43"/>
      <c r="N49" s="37"/>
      <c r="O49" s="37">
        <f t="shared" si="1"/>
        <v>0</v>
      </c>
      <c r="P49" s="72"/>
      <c r="Q49" s="79"/>
      <c r="R49" s="21"/>
      <c r="S49" s="14"/>
      <c r="T49" s="14"/>
    </row>
    <row r="50" spans="1:20" ht="15.75">
      <c r="A50" s="38">
        <v>3434</v>
      </c>
      <c r="B50" s="82" t="s">
        <v>64</v>
      </c>
      <c r="C50" s="36">
        <v>368</v>
      </c>
      <c r="D50" s="90">
        <v>2718</v>
      </c>
      <c r="E50" s="41"/>
      <c r="F50" s="40"/>
      <c r="G50" s="40"/>
      <c r="H50" s="40"/>
      <c r="I50" s="40"/>
      <c r="J50" s="40"/>
      <c r="K50" s="42"/>
      <c r="L50" s="43">
        <v>1895</v>
      </c>
      <c r="M50" s="43">
        <v>368</v>
      </c>
      <c r="N50" s="37">
        <f t="shared" si="0"/>
        <v>100</v>
      </c>
      <c r="O50" s="37">
        <f t="shared" si="1"/>
        <v>19.41952506596306</v>
      </c>
      <c r="P50" s="72"/>
      <c r="Q50" s="79"/>
      <c r="R50" s="21"/>
      <c r="S50" s="14"/>
      <c r="T50" s="14"/>
    </row>
    <row r="51" spans="1:20" ht="15.75">
      <c r="A51" s="38">
        <v>3721</v>
      </c>
      <c r="B51" s="82" t="s">
        <v>65</v>
      </c>
      <c r="C51" s="36">
        <v>550</v>
      </c>
      <c r="D51" s="90"/>
      <c r="E51" s="41"/>
      <c r="F51" s="40"/>
      <c r="G51" s="40"/>
      <c r="H51" s="40"/>
      <c r="I51" s="40"/>
      <c r="J51" s="40"/>
      <c r="K51" s="42"/>
      <c r="L51" s="43">
        <v>2150</v>
      </c>
      <c r="M51" s="43">
        <v>550</v>
      </c>
      <c r="N51" s="37">
        <f t="shared" si="0"/>
        <v>100</v>
      </c>
      <c r="O51" s="37">
        <f t="shared" si="1"/>
        <v>25.581395348837212</v>
      </c>
      <c r="P51" s="72"/>
      <c r="Q51" s="79"/>
      <c r="R51" s="21"/>
      <c r="S51" s="14"/>
      <c r="T51" s="14"/>
    </row>
    <row r="52" spans="1:20" ht="15.75">
      <c r="A52" s="38">
        <v>3722</v>
      </c>
      <c r="B52" s="82" t="s">
        <v>66</v>
      </c>
      <c r="C52" s="36">
        <v>5000</v>
      </c>
      <c r="D52" s="90">
        <v>3624</v>
      </c>
      <c r="E52" s="41"/>
      <c r="F52" s="40"/>
      <c r="G52" s="40"/>
      <c r="H52" s="40"/>
      <c r="I52" s="40"/>
      <c r="J52" s="40"/>
      <c r="K52" s="42"/>
      <c r="L52" s="43">
        <v>7315</v>
      </c>
      <c r="M52" s="43">
        <v>6257</v>
      </c>
      <c r="N52" s="37">
        <f t="shared" si="0"/>
        <v>125.14</v>
      </c>
      <c r="O52" s="37">
        <f t="shared" si="1"/>
        <v>85.53656869446343</v>
      </c>
      <c r="P52" s="72"/>
      <c r="Q52" s="79"/>
      <c r="R52" s="100"/>
      <c r="S52" s="14"/>
      <c r="T52" s="14"/>
    </row>
    <row r="53" spans="1:20" ht="15.75">
      <c r="A53" s="52">
        <v>38211</v>
      </c>
      <c r="B53" s="53" t="s">
        <v>68</v>
      </c>
      <c r="C53" s="36">
        <v>20564</v>
      </c>
      <c r="D53" s="55"/>
      <c r="E53" s="55"/>
      <c r="F53" s="13"/>
      <c r="G53" s="13"/>
      <c r="H53" s="13"/>
      <c r="I53" s="13"/>
      <c r="J53" s="13"/>
      <c r="K53" s="13"/>
      <c r="L53" s="43">
        <v>55320</v>
      </c>
      <c r="M53" s="43">
        <v>26622</v>
      </c>
      <c r="N53" s="37">
        <f t="shared" si="0"/>
        <v>129.4592491733126</v>
      </c>
      <c r="O53" s="37">
        <f t="shared" si="1"/>
        <v>48.1236442516269</v>
      </c>
      <c r="P53" s="72"/>
      <c r="Q53" s="79"/>
      <c r="R53" s="57"/>
      <c r="S53" s="14"/>
      <c r="T53" s="14"/>
    </row>
    <row r="54" spans="1:20" ht="15.75">
      <c r="A54" s="56"/>
      <c r="B54" s="57" t="s">
        <v>76</v>
      </c>
      <c r="C54" s="95">
        <f>SUM(C48:C53)</f>
        <v>31833</v>
      </c>
      <c r="D54" s="59"/>
      <c r="E54" s="59"/>
      <c r="F54" s="58"/>
      <c r="G54" s="58"/>
      <c r="H54" s="58"/>
      <c r="I54" s="58"/>
      <c r="J54" s="58"/>
      <c r="K54" s="58"/>
      <c r="L54" s="95">
        <f>SUM(L48:L53)</f>
        <v>71652</v>
      </c>
      <c r="M54" s="95">
        <f>SUM(M48:M53)</f>
        <v>39113</v>
      </c>
      <c r="N54" s="37">
        <f t="shared" si="0"/>
        <v>122.8693494172714</v>
      </c>
      <c r="O54" s="37">
        <f t="shared" si="1"/>
        <v>54.58745045497684</v>
      </c>
      <c r="P54" s="101"/>
      <c r="Q54" s="79"/>
      <c r="R54" s="98"/>
      <c r="S54" s="14"/>
      <c r="T54" s="14"/>
    </row>
    <row r="55" spans="1:20" ht="15.75">
      <c r="A55" s="16">
        <v>32</v>
      </c>
      <c r="B55" s="84" t="s">
        <v>34</v>
      </c>
      <c r="C55" s="36">
        <v>0</v>
      </c>
      <c r="D55" s="93"/>
      <c r="E55" s="62"/>
      <c r="F55" s="61"/>
      <c r="G55" s="63"/>
      <c r="H55" s="63"/>
      <c r="I55" s="63"/>
      <c r="J55" s="63"/>
      <c r="K55" s="64"/>
      <c r="L55" s="43"/>
      <c r="M55" s="43"/>
      <c r="N55" s="37"/>
      <c r="O55" s="37"/>
      <c r="P55" s="102"/>
      <c r="Q55" s="79"/>
      <c r="R55" s="103"/>
      <c r="S55" s="14"/>
      <c r="T55" s="14"/>
    </row>
    <row r="56" spans="1:20" ht="47.25">
      <c r="A56" s="65">
        <v>42</v>
      </c>
      <c r="B56" s="86" t="s">
        <v>69</v>
      </c>
      <c r="C56" s="36">
        <v>56991.69</v>
      </c>
      <c r="D56" s="92">
        <v>0</v>
      </c>
      <c r="E56" s="19">
        <v>0</v>
      </c>
      <c r="F56" s="18">
        <v>30000</v>
      </c>
      <c r="G56" s="18"/>
      <c r="H56" s="18"/>
      <c r="I56" s="18">
        <v>10000</v>
      </c>
      <c r="J56" s="18">
        <v>0</v>
      </c>
      <c r="K56" s="35"/>
      <c r="L56" s="50">
        <v>45204</v>
      </c>
      <c r="M56" s="50">
        <v>56991</v>
      </c>
      <c r="N56" s="37">
        <f t="shared" si="0"/>
        <v>99.99878929717649</v>
      </c>
      <c r="O56" s="37">
        <f t="shared" si="1"/>
        <v>126.07512609503584</v>
      </c>
      <c r="P56" s="104"/>
      <c r="Q56" s="79"/>
      <c r="R56" s="21"/>
      <c r="S56" s="14"/>
      <c r="T56" s="14"/>
    </row>
    <row r="57" spans="1:20" ht="15.75">
      <c r="A57" s="38">
        <v>4214</v>
      </c>
      <c r="B57" s="82" t="s">
        <v>70</v>
      </c>
      <c r="C57" s="36">
        <v>0</v>
      </c>
      <c r="D57" s="90"/>
      <c r="E57" s="41"/>
      <c r="F57" s="40"/>
      <c r="G57" s="40"/>
      <c r="H57" s="40"/>
      <c r="I57" s="40"/>
      <c r="J57" s="40"/>
      <c r="K57" s="42"/>
      <c r="L57" s="50"/>
      <c r="M57" s="50"/>
      <c r="N57" s="37"/>
      <c r="O57" s="37"/>
      <c r="P57" s="72"/>
      <c r="Q57" s="79"/>
      <c r="R57" s="105"/>
      <c r="S57" s="14"/>
      <c r="T57" s="14"/>
    </row>
    <row r="58" spans="1:20" ht="15.75">
      <c r="A58" s="38"/>
      <c r="B58" s="87" t="s">
        <v>71</v>
      </c>
      <c r="C58" s="36">
        <v>56991.69</v>
      </c>
      <c r="D58" s="89">
        <v>0</v>
      </c>
      <c r="E58" s="18">
        <v>0</v>
      </c>
      <c r="F58" s="18">
        <v>30000</v>
      </c>
      <c r="G58" s="18"/>
      <c r="H58" s="18"/>
      <c r="I58" s="18">
        <v>10000</v>
      </c>
      <c r="J58" s="18">
        <v>0</v>
      </c>
      <c r="K58" s="35"/>
      <c r="L58" s="50">
        <v>45204</v>
      </c>
      <c r="M58" s="50">
        <v>56991</v>
      </c>
      <c r="N58" s="37">
        <f t="shared" si="0"/>
        <v>99.99878929717649</v>
      </c>
      <c r="O58" s="37">
        <f t="shared" si="1"/>
        <v>126.07512609503584</v>
      </c>
      <c r="P58" s="72"/>
      <c r="Q58" s="79"/>
      <c r="R58" s="14"/>
      <c r="S58" s="14"/>
      <c r="T58" s="14"/>
    </row>
    <row r="59" spans="1:20" ht="15.75">
      <c r="A59" s="68" t="s">
        <v>72</v>
      </c>
      <c r="B59" s="88"/>
      <c r="C59" s="94">
        <v>249506</v>
      </c>
      <c r="D59" s="89"/>
      <c r="E59" s="18"/>
      <c r="F59" s="18"/>
      <c r="G59" s="18"/>
      <c r="H59" s="18"/>
      <c r="I59" s="18"/>
      <c r="J59" s="18"/>
      <c r="K59" s="35"/>
      <c r="L59" s="43">
        <v>197720</v>
      </c>
      <c r="M59" s="43">
        <v>206185</v>
      </c>
      <c r="N59" s="37">
        <f t="shared" si="0"/>
        <v>82.63729128758428</v>
      </c>
      <c r="O59" s="37">
        <f t="shared" si="1"/>
        <v>104.28130689864454</v>
      </c>
      <c r="P59" s="14"/>
      <c r="Q59" s="79"/>
      <c r="R59" s="14"/>
      <c r="S59" s="14"/>
      <c r="T59" s="14"/>
    </row>
    <row r="60" spans="1:20" ht="15.75">
      <c r="A60" s="111" t="s">
        <v>73</v>
      </c>
      <c r="B60" s="116"/>
      <c r="C60" s="70">
        <f>C45+C54+C58</f>
        <v>11316239.94</v>
      </c>
      <c r="D60" s="89" t="e">
        <f>#REF!</f>
        <v>#REF!</v>
      </c>
      <c r="E60" s="18">
        <f>E12+E19</f>
        <v>7863440</v>
      </c>
      <c r="F60" s="18">
        <v>64400</v>
      </c>
      <c r="G60" s="18">
        <f>G12+G19</f>
        <v>514536</v>
      </c>
      <c r="H60" s="18">
        <v>0</v>
      </c>
      <c r="I60" s="18">
        <v>10000</v>
      </c>
      <c r="J60" s="18">
        <v>3000</v>
      </c>
      <c r="K60" s="35">
        <v>207769</v>
      </c>
      <c r="L60" s="70">
        <f>L45+L54+L58</f>
        <v>10107365</v>
      </c>
      <c r="M60" s="70">
        <f>M45+M54+M58</f>
        <v>11192568</v>
      </c>
      <c r="N60" s="37">
        <f t="shared" si="0"/>
        <v>98.9071286871282</v>
      </c>
      <c r="O60" s="37">
        <f t="shared" si="1"/>
        <v>110.73675483174893</v>
      </c>
      <c r="P60" s="14"/>
      <c r="Q60" s="20"/>
      <c r="R60" s="14"/>
      <c r="S60" s="14"/>
      <c r="T60" s="14"/>
    </row>
    <row r="61" spans="1:20" ht="15.75">
      <c r="A61" s="68"/>
      <c r="B61" s="21"/>
      <c r="C61" s="17"/>
      <c r="D61" s="22"/>
      <c r="E61" s="22"/>
      <c r="F61" s="17"/>
      <c r="G61" s="17"/>
      <c r="H61" s="17"/>
      <c r="I61" s="17"/>
      <c r="J61" s="17"/>
      <c r="K61" s="17"/>
      <c r="P61" s="14"/>
      <c r="Q61" s="14"/>
      <c r="R61" s="14"/>
      <c r="S61" s="14"/>
      <c r="T61" s="14"/>
    </row>
    <row r="62" spans="1:20" ht="15.75">
      <c r="A62" s="71"/>
      <c r="B62" s="71"/>
      <c r="C62" s="58"/>
      <c r="D62" s="59"/>
      <c r="E62" s="59"/>
      <c r="F62" s="58"/>
      <c r="G62" s="58"/>
      <c r="H62" s="58"/>
      <c r="I62" s="58"/>
      <c r="J62" s="58"/>
      <c r="K62" s="58"/>
      <c r="P62" s="14"/>
      <c r="Q62" s="14"/>
      <c r="R62" s="14"/>
      <c r="S62" s="14"/>
      <c r="T62" s="14"/>
    </row>
    <row r="63" spans="1:20" ht="15.75">
      <c r="A63" s="71"/>
      <c r="B63" s="71"/>
      <c r="C63" s="58"/>
      <c r="D63" s="59"/>
      <c r="E63" s="59"/>
      <c r="F63" s="58"/>
      <c r="G63" s="58"/>
      <c r="H63" s="58"/>
      <c r="I63" s="58"/>
      <c r="J63" s="58"/>
      <c r="K63" s="58"/>
      <c r="P63" s="14"/>
      <c r="Q63" s="14"/>
      <c r="R63" s="14"/>
      <c r="S63" s="14"/>
      <c r="T63" s="14"/>
    </row>
    <row r="64" spans="1:20" ht="15.75">
      <c r="A64" s="71"/>
      <c r="B64" s="71"/>
      <c r="C64" s="58"/>
      <c r="D64" s="59"/>
      <c r="E64" s="59"/>
      <c r="F64" s="58"/>
      <c r="G64" s="58"/>
      <c r="H64" s="58"/>
      <c r="I64" s="58"/>
      <c r="J64" s="58"/>
      <c r="K64" s="58"/>
      <c r="P64" s="14"/>
      <c r="Q64" s="14"/>
      <c r="R64" s="14"/>
      <c r="S64" s="14"/>
      <c r="T64" s="14"/>
    </row>
    <row r="65" spans="1:20" ht="15.75">
      <c r="A65" s="71"/>
      <c r="B65" s="71"/>
      <c r="C65" s="58"/>
      <c r="D65" s="59"/>
      <c r="E65" s="59"/>
      <c r="F65" s="58"/>
      <c r="G65" s="58"/>
      <c r="H65" s="58"/>
      <c r="I65" s="58"/>
      <c r="J65" s="58"/>
      <c r="K65" s="58"/>
      <c r="P65" s="14"/>
      <c r="Q65" s="14"/>
      <c r="R65" s="14"/>
      <c r="S65" s="14"/>
      <c r="T65" s="14"/>
    </row>
    <row r="66" spans="1:20" ht="15.75">
      <c r="A66" s="71"/>
      <c r="B66" s="71"/>
      <c r="C66" s="58"/>
      <c r="D66" s="59"/>
      <c r="E66" s="59"/>
      <c r="F66" s="58"/>
      <c r="G66" s="58"/>
      <c r="H66" s="58"/>
      <c r="I66" s="58"/>
      <c r="J66" s="58"/>
      <c r="K66" s="58"/>
      <c r="P66" s="14"/>
      <c r="Q66" s="14"/>
      <c r="R66" s="14"/>
      <c r="S66" s="14"/>
      <c r="T66" s="14"/>
    </row>
    <row r="67" spans="1:20" ht="15.75">
      <c r="A67" s="71"/>
      <c r="B67" s="71"/>
      <c r="C67" s="58"/>
      <c r="D67" s="59"/>
      <c r="E67" s="59"/>
      <c r="F67" s="58"/>
      <c r="G67" s="58"/>
      <c r="H67" s="58"/>
      <c r="I67" s="58"/>
      <c r="J67" s="58"/>
      <c r="K67" s="58"/>
      <c r="P67" s="14"/>
      <c r="Q67" s="14"/>
      <c r="R67" s="14"/>
      <c r="S67" s="14"/>
      <c r="T67" s="14"/>
    </row>
    <row r="68" spans="1:17" ht="15.75">
      <c r="A68" s="71"/>
      <c r="B68" s="71"/>
      <c r="C68" s="58"/>
      <c r="D68" s="59"/>
      <c r="E68" s="59"/>
      <c r="F68" s="58"/>
      <c r="G68" s="58"/>
      <c r="H68" s="58"/>
      <c r="I68" s="58"/>
      <c r="J68" s="58"/>
      <c r="K68" s="58"/>
      <c r="Q68" s="14"/>
    </row>
    <row r="69" spans="1:17" ht="15.75">
      <c r="A69" s="71"/>
      <c r="B69" s="71"/>
      <c r="C69" s="58"/>
      <c r="D69" s="59"/>
      <c r="E69" s="59"/>
      <c r="F69" s="58"/>
      <c r="G69" s="58"/>
      <c r="H69" s="58"/>
      <c r="I69" s="58"/>
      <c r="J69" s="58"/>
      <c r="K69" s="58"/>
      <c r="Q69" s="14"/>
    </row>
    <row r="70" spans="1:17" ht="15.75">
      <c r="A70" s="72"/>
      <c r="B70" s="21"/>
      <c r="C70" s="17"/>
      <c r="D70" s="22"/>
      <c r="E70" s="22"/>
      <c r="F70" s="17"/>
      <c r="G70" s="17"/>
      <c r="H70" s="17"/>
      <c r="I70" s="17"/>
      <c r="J70" s="17"/>
      <c r="K70" s="17"/>
      <c r="Q70" s="14"/>
    </row>
    <row r="71" spans="1:17" ht="15.75">
      <c r="A71" s="72"/>
      <c r="B71" s="21"/>
      <c r="C71" s="17"/>
      <c r="D71" s="22"/>
      <c r="E71" s="22"/>
      <c r="F71" s="17"/>
      <c r="G71" s="17"/>
      <c r="H71" s="17"/>
      <c r="I71" s="17"/>
      <c r="J71" s="17"/>
      <c r="K71" s="17"/>
      <c r="Q71" s="14"/>
    </row>
    <row r="72" spans="1:17" ht="15.75">
      <c r="A72" s="72"/>
      <c r="B72" s="21"/>
      <c r="C72" s="17"/>
      <c r="D72" s="22"/>
      <c r="E72" s="22"/>
      <c r="F72" s="17"/>
      <c r="G72" s="17"/>
      <c r="H72" s="17"/>
      <c r="I72" s="17"/>
      <c r="J72" s="17"/>
      <c r="K72" s="17"/>
      <c r="Q72" s="14"/>
    </row>
    <row r="73" spans="1:17" ht="15.75">
      <c r="A73" s="72"/>
      <c r="B73" s="21"/>
      <c r="C73" s="17"/>
      <c r="D73" s="22"/>
      <c r="E73" s="22"/>
      <c r="F73" s="17"/>
      <c r="G73" s="17"/>
      <c r="H73" s="17"/>
      <c r="I73" s="17"/>
      <c r="J73" s="17"/>
      <c r="K73" s="17"/>
      <c r="Q73" s="14"/>
    </row>
    <row r="74" spans="1:17" ht="15.75">
      <c r="A74" s="72"/>
      <c r="B74" s="21"/>
      <c r="C74" s="17"/>
      <c r="D74" s="22"/>
      <c r="E74" s="22"/>
      <c r="F74" s="17"/>
      <c r="G74" s="17"/>
      <c r="H74" s="17"/>
      <c r="I74" s="17"/>
      <c r="J74" s="17"/>
      <c r="K74" s="17"/>
      <c r="Q74" s="14"/>
    </row>
    <row r="75" spans="1:17" ht="15.75">
      <c r="A75" s="72"/>
      <c r="B75" s="21"/>
      <c r="C75" s="17"/>
      <c r="D75" s="22"/>
      <c r="E75" s="22"/>
      <c r="F75" s="17"/>
      <c r="G75" s="17"/>
      <c r="H75" s="17"/>
      <c r="I75" s="17"/>
      <c r="J75" s="17"/>
      <c r="K75" s="17"/>
      <c r="Q75" s="14"/>
    </row>
    <row r="76" spans="1:17" ht="15.75">
      <c r="A76" s="72"/>
      <c r="B76" s="21"/>
      <c r="C76" s="17"/>
      <c r="D76" s="22"/>
      <c r="E76" s="22"/>
      <c r="F76" s="17"/>
      <c r="G76" s="17"/>
      <c r="H76" s="17"/>
      <c r="I76" s="17"/>
      <c r="J76" s="17"/>
      <c r="K76" s="17"/>
      <c r="Q76" s="14"/>
    </row>
    <row r="77" spans="1:11" ht="15.75">
      <c r="A77" s="72"/>
      <c r="B77" s="21"/>
      <c r="C77" s="17"/>
      <c r="D77" s="22"/>
      <c r="E77" s="22"/>
      <c r="F77" s="17"/>
      <c r="G77" s="17"/>
      <c r="H77" s="17"/>
      <c r="I77" s="17"/>
      <c r="J77" s="17"/>
      <c r="K77" s="17"/>
    </row>
    <row r="78" spans="1:11" ht="15.75">
      <c r="A78" s="72"/>
      <c r="B78" s="21"/>
      <c r="C78" s="17"/>
      <c r="D78" s="22"/>
      <c r="E78" s="22"/>
      <c r="F78" s="17"/>
      <c r="G78" s="17"/>
      <c r="H78" s="17"/>
      <c r="I78" s="17"/>
      <c r="J78" s="17"/>
      <c r="K78" s="17"/>
    </row>
    <row r="79" spans="1:11" ht="15.75">
      <c r="A79" s="72"/>
      <c r="B79" s="21"/>
      <c r="C79" s="17"/>
      <c r="D79" s="22"/>
      <c r="E79" s="22"/>
      <c r="F79" s="17"/>
      <c r="G79" s="17"/>
      <c r="H79" s="17"/>
      <c r="I79" s="17"/>
      <c r="J79" s="17"/>
      <c r="K79" s="17"/>
    </row>
    <row r="80" spans="1:11" ht="15.75">
      <c r="A80" s="72"/>
      <c r="B80" s="21"/>
      <c r="C80" s="17"/>
      <c r="D80" s="22"/>
      <c r="E80" s="22"/>
      <c r="F80" s="17"/>
      <c r="G80" s="17"/>
      <c r="H80" s="17"/>
      <c r="I80" s="17"/>
      <c r="J80" s="17"/>
      <c r="K80" s="17"/>
    </row>
    <row r="81" spans="1:11" ht="15.75">
      <c r="A81" s="72"/>
      <c r="B81" s="21"/>
      <c r="C81" s="17"/>
      <c r="D81" s="22"/>
      <c r="E81" s="22"/>
      <c r="F81" s="17"/>
      <c r="G81" s="17"/>
      <c r="H81" s="17"/>
      <c r="I81" s="17"/>
      <c r="J81" s="17"/>
      <c r="K81" s="17"/>
    </row>
    <row r="82" spans="1:11" ht="15.75">
      <c r="A82" s="72"/>
      <c r="B82" s="21"/>
      <c r="C82" s="17"/>
      <c r="D82" s="22"/>
      <c r="E82" s="22"/>
      <c r="F82" s="17"/>
      <c r="G82" s="17"/>
      <c r="H82" s="17"/>
      <c r="I82" s="17"/>
      <c r="J82" s="17"/>
      <c r="K82" s="17"/>
    </row>
    <row r="83" spans="1:11" ht="15.75">
      <c r="A83" s="72"/>
      <c r="B83" s="21"/>
      <c r="C83" s="17"/>
      <c r="D83" s="22"/>
      <c r="E83" s="22"/>
      <c r="F83" s="17"/>
      <c r="G83" s="17"/>
      <c r="H83" s="17"/>
      <c r="I83" s="17"/>
      <c r="J83" s="17"/>
      <c r="K83" s="17"/>
    </row>
    <row r="84" spans="1:11" ht="15.75">
      <c r="A84" s="72"/>
      <c r="B84" s="21"/>
      <c r="C84" s="17"/>
      <c r="D84" s="22"/>
      <c r="E84" s="22"/>
      <c r="F84" s="17"/>
      <c r="G84" s="17"/>
      <c r="H84" s="17"/>
      <c r="I84" s="17"/>
      <c r="J84" s="17"/>
      <c r="K84" s="17"/>
    </row>
    <row r="85" spans="1:11" ht="15.75">
      <c r="A85" s="72"/>
      <c r="B85" s="21"/>
      <c r="C85" s="17"/>
      <c r="D85" s="22"/>
      <c r="E85" s="22"/>
      <c r="F85" s="17"/>
      <c r="G85" s="17"/>
      <c r="H85" s="17"/>
      <c r="I85" s="17"/>
      <c r="J85" s="17"/>
      <c r="K85" s="17"/>
    </row>
    <row r="86" spans="1:11" ht="15.75">
      <c r="A86" s="72"/>
      <c r="B86" s="21"/>
      <c r="C86" s="17"/>
      <c r="D86" s="22"/>
      <c r="E86" s="22"/>
      <c r="F86" s="17"/>
      <c r="G86" s="17"/>
      <c r="H86" s="17"/>
      <c r="I86" s="17"/>
      <c r="J86" s="17"/>
      <c r="K86" s="17"/>
    </row>
    <row r="87" spans="1:11" ht="15.75">
      <c r="A87" s="72"/>
      <c r="B87" s="21"/>
      <c r="C87" s="17"/>
      <c r="D87" s="22"/>
      <c r="E87" s="22"/>
      <c r="F87" s="17"/>
      <c r="G87" s="17"/>
      <c r="H87" s="17"/>
      <c r="I87" s="17"/>
      <c r="J87" s="17"/>
      <c r="K87" s="17"/>
    </row>
    <row r="88" spans="1:11" ht="15.75">
      <c r="A88" s="72"/>
      <c r="B88" s="21"/>
      <c r="C88" s="17"/>
      <c r="D88" s="22"/>
      <c r="E88" s="22"/>
      <c r="F88" s="17"/>
      <c r="G88" s="17"/>
      <c r="H88" s="17"/>
      <c r="I88" s="17"/>
      <c r="J88" s="17"/>
      <c r="K88" s="17"/>
    </row>
    <row r="89" spans="1:11" ht="15.75">
      <c r="A89" s="72"/>
      <c r="B89" s="21"/>
      <c r="C89" s="17"/>
      <c r="D89" s="22"/>
      <c r="E89" s="22"/>
      <c r="F89" s="17"/>
      <c r="G89" s="17"/>
      <c r="H89" s="17"/>
      <c r="I89" s="17"/>
      <c r="J89" s="17"/>
      <c r="K89" s="17"/>
    </row>
    <row r="90" spans="1:11" ht="15.75">
      <c r="A90" s="72"/>
      <c r="B90" s="21"/>
      <c r="C90" s="17"/>
      <c r="D90" s="22"/>
      <c r="E90" s="22"/>
      <c r="F90" s="17"/>
      <c r="G90" s="17"/>
      <c r="H90" s="17"/>
      <c r="I90" s="17"/>
      <c r="J90" s="17"/>
      <c r="K90" s="17"/>
    </row>
    <row r="91" spans="1:11" ht="15.75">
      <c r="A91" s="72"/>
      <c r="B91" s="21"/>
      <c r="C91" s="17"/>
      <c r="D91" s="22"/>
      <c r="E91" s="22"/>
      <c r="F91" s="17"/>
      <c r="G91" s="17"/>
      <c r="H91" s="17"/>
      <c r="I91" s="17"/>
      <c r="J91" s="17"/>
      <c r="K91" s="17"/>
    </row>
    <row r="92" spans="1:11" ht="15.75">
      <c r="A92" s="72"/>
      <c r="B92" s="21"/>
      <c r="C92" s="17"/>
      <c r="D92" s="22"/>
      <c r="E92" s="22"/>
      <c r="F92" s="17"/>
      <c r="G92" s="17"/>
      <c r="H92" s="17"/>
      <c r="I92" s="17"/>
      <c r="J92" s="17"/>
      <c r="K92" s="17"/>
    </row>
    <row r="93" spans="1:11" ht="15.75">
      <c r="A93" s="72"/>
      <c r="B93" s="21"/>
      <c r="C93" s="17"/>
      <c r="D93" s="22"/>
      <c r="E93" s="22"/>
      <c r="F93" s="17"/>
      <c r="G93" s="17"/>
      <c r="H93" s="17"/>
      <c r="I93" s="17"/>
      <c r="J93" s="17"/>
      <c r="K93" s="17"/>
    </row>
    <row r="94" spans="1:11" ht="15.75">
      <c r="A94" s="72"/>
      <c r="B94" s="21"/>
      <c r="C94" s="17"/>
      <c r="D94" s="22"/>
      <c r="E94" s="22"/>
      <c r="F94" s="17"/>
      <c r="G94" s="17"/>
      <c r="H94" s="17"/>
      <c r="I94" s="17"/>
      <c r="J94" s="17"/>
      <c r="K94" s="17"/>
    </row>
    <row r="95" spans="1:11" ht="15.75">
      <c r="A95" s="72"/>
      <c r="B95" s="21"/>
      <c r="C95" s="17"/>
      <c r="D95" s="22"/>
      <c r="E95" s="22"/>
      <c r="F95" s="17"/>
      <c r="G95" s="17"/>
      <c r="H95" s="17"/>
      <c r="I95" s="17"/>
      <c r="J95" s="17"/>
      <c r="K95" s="17"/>
    </row>
    <row r="96" spans="1:11" ht="15.75">
      <c r="A96" s="72"/>
      <c r="B96" s="21"/>
      <c r="C96" s="17"/>
      <c r="D96" s="22"/>
      <c r="E96" s="22"/>
      <c r="F96" s="17"/>
      <c r="G96" s="17"/>
      <c r="H96" s="17"/>
      <c r="I96" s="17"/>
      <c r="J96" s="17"/>
      <c r="K96" s="17"/>
    </row>
    <row r="97" spans="1:11" ht="15.75">
      <c r="A97" s="72"/>
      <c r="B97" s="21"/>
      <c r="C97" s="17"/>
      <c r="D97" s="22"/>
      <c r="E97" s="22"/>
      <c r="F97" s="17"/>
      <c r="G97" s="17"/>
      <c r="H97" s="17"/>
      <c r="I97" s="17"/>
      <c r="J97" s="17"/>
      <c r="K97" s="17"/>
    </row>
    <row r="98" spans="1:11" ht="15.75">
      <c r="A98" s="72"/>
      <c r="B98" s="21"/>
      <c r="C98" s="17"/>
      <c r="D98" s="22"/>
      <c r="E98" s="22"/>
      <c r="F98" s="17"/>
      <c r="G98" s="17"/>
      <c r="H98" s="17"/>
      <c r="I98" s="17"/>
      <c r="J98" s="17"/>
      <c r="K98" s="17"/>
    </row>
    <row r="99" spans="1:11" ht="15.75">
      <c r="A99" s="72"/>
      <c r="B99" s="21"/>
      <c r="C99" s="17"/>
      <c r="D99" s="22"/>
      <c r="E99" s="22"/>
      <c r="F99" s="17"/>
      <c r="G99" s="17"/>
      <c r="H99" s="17"/>
      <c r="I99" s="17"/>
      <c r="J99" s="17"/>
      <c r="K99" s="17"/>
    </row>
    <row r="100" spans="1:11" ht="15.75">
      <c r="A100" s="72"/>
      <c r="B100" s="21"/>
      <c r="C100" s="17"/>
      <c r="D100" s="22"/>
      <c r="E100" s="22"/>
      <c r="F100" s="17"/>
      <c r="G100" s="17"/>
      <c r="H100" s="17"/>
      <c r="I100" s="17"/>
      <c r="J100" s="17"/>
      <c r="K100" s="17"/>
    </row>
    <row r="101" spans="1:11" ht="15.75">
      <c r="A101" s="72"/>
      <c r="B101" s="21"/>
      <c r="C101" s="17"/>
      <c r="D101" s="22"/>
      <c r="E101" s="22"/>
      <c r="F101" s="17"/>
      <c r="G101" s="17"/>
      <c r="H101" s="17"/>
      <c r="I101" s="17"/>
      <c r="J101" s="17"/>
      <c r="K101" s="17"/>
    </row>
    <row r="102" spans="1:11" ht="15.75">
      <c r="A102" s="72"/>
      <c r="B102" s="21"/>
      <c r="C102" s="17"/>
      <c r="D102" s="22"/>
      <c r="E102" s="22"/>
      <c r="F102" s="17"/>
      <c r="G102" s="17"/>
      <c r="H102" s="17"/>
      <c r="I102" s="17"/>
      <c r="J102" s="17"/>
      <c r="K102" s="17"/>
    </row>
    <row r="103" spans="1:11" ht="15.75">
      <c r="A103" s="72"/>
      <c r="B103" s="21"/>
      <c r="C103" s="17"/>
      <c r="D103" s="22"/>
      <c r="E103" s="22"/>
      <c r="F103" s="17"/>
      <c r="G103" s="17"/>
      <c r="H103" s="17"/>
      <c r="I103" s="17"/>
      <c r="J103" s="17"/>
      <c r="K103" s="17"/>
    </row>
    <row r="104" spans="1:11" ht="15.75">
      <c r="A104" s="72"/>
      <c r="B104" s="21"/>
      <c r="C104" s="17"/>
      <c r="D104" s="22"/>
      <c r="E104" s="22"/>
      <c r="F104" s="17"/>
      <c r="G104" s="17"/>
      <c r="H104" s="17"/>
      <c r="I104" s="17"/>
      <c r="J104" s="17"/>
      <c r="K104" s="17"/>
    </row>
    <row r="105" spans="1:11" ht="15.75">
      <c r="A105" s="72"/>
      <c r="B105" s="21"/>
      <c r="C105" s="17"/>
      <c r="D105" s="22"/>
      <c r="E105" s="22"/>
      <c r="F105" s="17"/>
      <c r="G105" s="17"/>
      <c r="H105" s="17"/>
      <c r="I105" s="17"/>
      <c r="J105" s="17"/>
      <c r="K105" s="17"/>
    </row>
    <row r="106" spans="1:11" ht="15.75">
      <c r="A106" s="72"/>
      <c r="B106" s="21"/>
      <c r="C106" s="17"/>
      <c r="D106" s="22"/>
      <c r="E106" s="22"/>
      <c r="F106" s="17"/>
      <c r="G106" s="17"/>
      <c r="H106" s="17"/>
      <c r="I106" s="17"/>
      <c r="J106" s="17"/>
      <c r="K106" s="17"/>
    </row>
    <row r="107" spans="1:11" ht="15.75">
      <c r="A107" s="72"/>
      <c r="B107" s="21"/>
      <c r="C107" s="17"/>
      <c r="D107" s="22"/>
      <c r="E107" s="22"/>
      <c r="F107" s="17"/>
      <c r="G107" s="17"/>
      <c r="H107" s="17"/>
      <c r="I107" s="17"/>
      <c r="J107" s="17"/>
      <c r="K107" s="17"/>
    </row>
    <row r="108" spans="1:11" ht="15.75">
      <c r="A108" s="72"/>
      <c r="B108" s="21"/>
      <c r="C108" s="17"/>
      <c r="D108" s="22"/>
      <c r="E108" s="22"/>
      <c r="F108" s="17"/>
      <c r="G108" s="17"/>
      <c r="H108" s="17"/>
      <c r="I108" s="17"/>
      <c r="J108" s="17"/>
      <c r="K108" s="17"/>
    </row>
    <row r="109" spans="1:11" ht="15.75">
      <c r="A109" s="72"/>
      <c r="B109" s="21"/>
      <c r="C109" s="17"/>
      <c r="D109" s="22"/>
      <c r="E109" s="22"/>
      <c r="F109" s="17"/>
      <c r="G109" s="17"/>
      <c r="H109" s="17"/>
      <c r="I109" s="17"/>
      <c r="J109" s="17"/>
      <c r="K109" s="17"/>
    </row>
    <row r="110" spans="1:11" ht="15.75">
      <c r="A110" s="72"/>
      <c r="B110" s="21"/>
      <c r="C110" s="17"/>
      <c r="D110" s="22"/>
      <c r="E110" s="22"/>
      <c r="F110" s="17"/>
      <c r="G110" s="17"/>
      <c r="H110" s="17"/>
      <c r="I110" s="17"/>
      <c r="J110" s="17"/>
      <c r="K110" s="17"/>
    </row>
    <row r="111" spans="1:11" ht="15.75">
      <c r="A111" s="72"/>
      <c r="B111" s="21"/>
      <c r="C111" s="17"/>
      <c r="D111" s="22"/>
      <c r="E111" s="22"/>
      <c r="F111" s="17"/>
      <c r="G111" s="17"/>
      <c r="H111" s="17"/>
      <c r="I111" s="17"/>
      <c r="J111" s="17"/>
      <c r="K111" s="17"/>
    </row>
    <row r="112" spans="1:11" ht="15.75">
      <c r="A112" s="72"/>
      <c r="B112" s="21"/>
      <c r="C112" s="17"/>
      <c r="D112" s="22"/>
      <c r="E112" s="22"/>
      <c r="F112" s="17"/>
      <c r="G112" s="17"/>
      <c r="H112" s="17"/>
      <c r="I112" s="17"/>
      <c r="J112" s="17"/>
      <c r="K112" s="17"/>
    </row>
    <row r="113" spans="1:11" ht="15.75">
      <c r="A113" s="72"/>
      <c r="B113" s="21"/>
      <c r="C113" s="17"/>
      <c r="D113" s="22"/>
      <c r="E113" s="22"/>
      <c r="F113" s="17"/>
      <c r="G113" s="17"/>
      <c r="H113" s="17"/>
      <c r="I113" s="17"/>
      <c r="J113" s="17"/>
      <c r="K113" s="17"/>
    </row>
    <row r="114" spans="1:11" ht="15.75">
      <c r="A114" s="72"/>
      <c r="B114" s="21"/>
      <c r="C114" s="17"/>
      <c r="D114" s="22"/>
      <c r="E114" s="22"/>
      <c r="F114" s="17"/>
      <c r="G114" s="17"/>
      <c r="H114" s="17"/>
      <c r="I114" s="17"/>
      <c r="J114" s="17"/>
      <c r="K114" s="17"/>
    </row>
    <row r="115" spans="1:11" ht="15.75">
      <c r="A115" s="72"/>
      <c r="B115" s="21"/>
      <c r="C115" s="17"/>
      <c r="D115" s="22"/>
      <c r="E115" s="22"/>
      <c r="F115" s="17"/>
      <c r="G115" s="17"/>
      <c r="H115" s="17"/>
      <c r="I115" s="17"/>
      <c r="J115" s="17"/>
      <c r="K115" s="17"/>
    </row>
    <row r="116" spans="1:11" ht="15.75">
      <c r="A116" s="72"/>
      <c r="B116" s="21"/>
      <c r="C116" s="17"/>
      <c r="D116" s="22"/>
      <c r="E116" s="22"/>
      <c r="F116" s="17"/>
      <c r="G116" s="17"/>
      <c r="H116" s="17"/>
      <c r="I116" s="17"/>
      <c r="J116" s="17"/>
      <c r="K116" s="17"/>
    </row>
    <row r="117" spans="1:11" ht="15.75">
      <c r="A117" s="72"/>
      <c r="B117" s="21"/>
      <c r="C117" s="17"/>
      <c r="D117" s="22"/>
      <c r="E117" s="22"/>
      <c r="F117" s="17"/>
      <c r="G117" s="17"/>
      <c r="H117" s="17"/>
      <c r="I117" s="17"/>
      <c r="J117" s="17"/>
      <c r="K117" s="17"/>
    </row>
    <row r="118" spans="1:11" ht="15.75">
      <c r="A118" s="72"/>
      <c r="B118" s="21"/>
      <c r="C118" s="17"/>
      <c r="D118" s="22"/>
      <c r="E118" s="22"/>
      <c r="F118" s="17"/>
      <c r="G118" s="17"/>
      <c r="H118" s="17"/>
      <c r="I118" s="17"/>
      <c r="J118" s="17"/>
      <c r="K118" s="17"/>
    </row>
    <row r="119" spans="1:11" ht="15.75">
      <c r="A119" s="72"/>
      <c r="B119" s="21"/>
      <c r="C119" s="17"/>
      <c r="D119" s="22"/>
      <c r="E119" s="22"/>
      <c r="F119" s="17"/>
      <c r="G119" s="17"/>
      <c r="H119" s="17"/>
      <c r="I119" s="17"/>
      <c r="J119" s="17"/>
      <c r="K119" s="17"/>
    </row>
    <row r="120" spans="1:11" ht="15.75">
      <c r="A120" s="72"/>
      <c r="B120" s="21"/>
      <c r="C120" s="17"/>
      <c r="D120" s="22"/>
      <c r="E120" s="22"/>
      <c r="F120" s="17"/>
      <c r="G120" s="17"/>
      <c r="H120" s="17"/>
      <c r="I120" s="17"/>
      <c r="J120" s="17"/>
      <c r="K120" s="17"/>
    </row>
    <row r="121" spans="1:11" ht="15.75">
      <c r="A121" s="72"/>
      <c r="B121" s="21"/>
      <c r="C121" s="17"/>
      <c r="D121" s="22"/>
      <c r="E121" s="22"/>
      <c r="F121" s="17"/>
      <c r="G121" s="17"/>
      <c r="H121" s="17"/>
      <c r="I121" s="17"/>
      <c r="J121" s="17"/>
      <c r="K121" s="17"/>
    </row>
    <row r="122" spans="1:11" ht="15.75">
      <c r="A122" s="72"/>
      <c r="B122" s="21"/>
      <c r="C122" s="17"/>
      <c r="D122" s="22"/>
      <c r="E122" s="22"/>
      <c r="F122" s="17"/>
      <c r="G122" s="17"/>
      <c r="H122" s="17"/>
      <c r="I122" s="17"/>
      <c r="J122" s="17"/>
      <c r="K122" s="17"/>
    </row>
    <row r="123" spans="1:11" ht="15.75">
      <c r="A123" s="72"/>
      <c r="B123" s="21"/>
      <c r="C123" s="17"/>
      <c r="D123" s="22"/>
      <c r="E123" s="22"/>
      <c r="F123" s="17"/>
      <c r="G123" s="17"/>
      <c r="H123" s="17"/>
      <c r="I123" s="17"/>
      <c r="J123" s="17"/>
      <c r="K123" s="17"/>
    </row>
    <row r="124" spans="1:11" ht="15.75">
      <c r="A124" s="72"/>
      <c r="B124" s="21"/>
      <c r="C124" s="17"/>
      <c r="D124" s="22"/>
      <c r="E124" s="22"/>
      <c r="F124" s="17"/>
      <c r="G124" s="17"/>
      <c r="H124" s="17"/>
      <c r="I124" s="17"/>
      <c r="J124" s="17"/>
      <c r="K124" s="17"/>
    </row>
    <row r="125" spans="1:11" ht="15.75">
      <c r="A125" s="72"/>
      <c r="B125" s="21"/>
      <c r="C125" s="17"/>
      <c r="D125" s="22"/>
      <c r="E125" s="22"/>
      <c r="F125" s="17"/>
      <c r="G125" s="17"/>
      <c r="H125" s="17"/>
      <c r="I125" s="17"/>
      <c r="J125" s="17"/>
      <c r="K125" s="17"/>
    </row>
    <row r="126" spans="1:11" ht="15.75">
      <c r="A126" s="72"/>
      <c r="B126" s="21"/>
      <c r="C126" s="17"/>
      <c r="D126" s="22"/>
      <c r="E126" s="22"/>
      <c r="F126" s="17"/>
      <c r="G126" s="17"/>
      <c r="H126" s="17"/>
      <c r="I126" s="17"/>
      <c r="J126" s="17"/>
      <c r="K126" s="17"/>
    </row>
    <row r="127" spans="1:11" ht="15.75">
      <c r="A127" s="72"/>
      <c r="B127" s="21"/>
      <c r="C127" s="17"/>
      <c r="D127" s="22"/>
      <c r="E127" s="22"/>
      <c r="F127" s="17"/>
      <c r="G127" s="17"/>
      <c r="H127" s="17"/>
      <c r="I127" s="17"/>
      <c r="J127" s="17"/>
      <c r="K127" s="17"/>
    </row>
    <row r="128" spans="1:11" ht="15.75">
      <c r="A128" s="72"/>
      <c r="B128" s="21"/>
      <c r="C128" s="17"/>
      <c r="D128" s="22"/>
      <c r="E128" s="22"/>
      <c r="F128" s="17"/>
      <c r="G128" s="17"/>
      <c r="H128" s="17"/>
      <c r="I128" s="17"/>
      <c r="J128" s="17"/>
      <c r="K128" s="17"/>
    </row>
    <row r="129" spans="1:11" ht="15.75">
      <c r="A129" s="72"/>
      <c r="B129" s="21"/>
      <c r="C129" s="17"/>
      <c r="D129" s="22"/>
      <c r="E129" s="22"/>
      <c r="F129" s="17"/>
      <c r="G129" s="17"/>
      <c r="H129" s="17"/>
      <c r="I129" s="17"/>
      <c r="J129" s="17"/>
      <c r="K129" s="17"/>
    </row>
    <row r="130" spans="1:11" ht="15.75">
      <c r="A130" s="72"/>
      <c r="B130" s="21"/>
      <c r="C130" s="17"/>
      <c r="D130" s="22"/>
      <c r="E130" s="22"/>
      <c r="F130" s="17"/>
      <c r="G130" s="17"/>
      <c r="H130" s="17"/>
      <c r="I130" s="17"/>
      <c r="J130" s="17"/>
      <c r="K130" s="17"/>
    </row>
    <row r="131" spans="1:11" ht="15.75">
      <c r="A131" s="72"/>
      <c r="B131" s="21"/>
      <c r="C131" s="17"/>
      <c r="D131" s="22"/>
      <c r="E131" s="22"/>
      <c r="F131" s="17"/>
      <c r="G131" s="17"/>
      <c r="H131" s="17"/>
      <c r="I131" s="17"/>
      <c r="J131" s="17"/>
      <c r="K131" s="17"/>
    </row>
    <row r="132" spans="1:11" ht="15.75">
      <c r="A132" s="72"/>
      <c r="B132" s="21"/>
      <c r="C132" s="17"/>
      <c r="D132" s="22"/>
      <c r="E132" s="22"/>
      <c r="F132" s="17"/>
      <c r="G132" s="17"/>
      <c r="H132" s="17"/>
      <c r="I132" s="17"/>
      <c r="J132" s="17"/>
      <c r="K132" s="17"/>
    </row>
    <row r="133" spans="1:11" ht="15.75">
      <c r="A133" s="72"/>
      <c r="B133" s="21"/>
      <c r="C133" s="17"/>
      <c r="D133" s="22"/>
      <c r="E133" s="22"/>
      <c r="F133" s="17"/>
      <c r="G133" s="17"/>
      <c r="H133" s="17"/>
      <c r="I133" s="17"/>
      <c r="J133" s="17"/>
      <c r="K133" s="17"/>
    </row>
    <row r="134" spans="1:11" ht="15.75">
      <c r="A134" s="72"/>
      <c r="B134" s="21"/>
      <c r="C134" s="17"/>
      <c r="D134" s="22"/>
      <c r="E134" s="22"/>
      <c r="F134" s="17"/>
      <c r="G134" s="17"/>
      <c r="H134" s="17"/>
      <c r="I134" s="17"/>
      <c r="J134" s="17"/>
      <c r="K134" s="17"/>
    </row>
    <row r="135" spans="1:11" ht="15.75">
      <c r="A135" s="72"/>
      <c r="B135" s="21"/>
      <c r="C135" s="17"/>
      <c r="D135" s="22"/>
      <c r="E135" s="22"/>
      <c r="F135" s="17"/>
      <c r="G135" s="17"/>
      <c r="H135" s="17"/>
      <c r="I135" s="17"/>
      <c r="J135" s="17"/>
      <c r="K135" s="17"/>
    </row>
    <row r="136" spans="1:11" ht="15.75">
      <c r="A136" s="72"/>
      <c r="B136" s="21"/>
      <c r="C136" s="17"/>
      <c r="D136" s="22"/>
      <c r="E136" s="22"/>
      <c r="F136" s="17"/>
      <c r="G136" s="17"/>
      <c r="H136" s="17"/>
      <c r="I136" s="17"/>
      <c r="J136" s="17"/>
      <c r="K136" s="17"/>
    </row>
    <row r="137" spans="1:11" ht="15.75">
      <c r="A137" s="72"/>
      <c r="B137" s="21"/>
      <c r="C137" s="17"/>
      <c r="D137" s="22"/>
      <c r="E137" s="22"/>
      <c r="F137" s="17"/>
      <c r="G137" s="17"/>
      <c r="H137" s="17"/>
      <c r="I137" s="17"/>
      <c r="J137" s="17"/>
      <c r="K137" s="17"/>
    </row>
    <row r="138" spans="1:11" ht="15.75">
      <c r="A138" s="72"/>
      <c r="B138" s="21"/>
      <c r="C138" s="17"/>
      <c r="D138" s="22"/>
      <c r="E138" s="22"/>
      <c r="F138" s="17"/>
      <c r="G138" s="17"/>
      <c r="H138" s="17"/>
      <c r="I138" s="17"/>
      <c r="J138" s="17"/>
      <c r="K138" s="17"/>
    </row>
    <row r="139" spans="1:11" ht="15.75">
      <c r="A139" s="72"/>
      <c r="B139" s="21"/>
      <c r="C139" s="17"/>
      <c r="D139" s="22"/>
      <c r="E139" s="22"/>
      <c r="F139" s="17"/>
      <c r="G139" s="17"/>
      <c r="H139" s="17"/>
      <c r="I139" s="17"/>
      <c r="J139" s="17"/>
      <c r="K139" s="17"/>
    </row>
    <row r="140" spans="1:11" ht="15.75">
      <c r="A140" s="72"/>
      <c r="B140" s="21"/>
      <c r="C140" s="17"/>
      <c r="D140" s="22"/>
      <c r="E140" s="22"/>
      <c r="F140" s="17"/>
      <c r="G140" s="17"/>
      <c r="H140" s="17"/>
      <c r="I140" s="17"/>
      <c r="J140" s="17"/>
      <c r="K140" s="17"/>
    </row>
    <row r="141" spans="1:11" ht="15.75">
      <c r="A141" s="72"/>
      <c r="B141" s="21"/>
      <c r="C141" s="17"/>
      <c r="D141" s="22"/>
      <c r="E141" s="22"/>
      <c r="F141" s="17"/>
      <c r="G141" s="17"/>
      <c r="H141" s="17"/>
      <c r="I141" s="17"/>
      <c r="J141" s="17"/>
      <c r="K141" s="17"/>
    </row>
    <row r="142" spans="1:11" ht="15.75">
      <c r="A142" s="72"/>
      <c r="B142" s="21"/>
      <c r="C142" s="17"/>
      <c r="D142" s="22"/>
      <c r="E142" s="22"/>
      <c r="F142" s="17"/>
      <c r="G142" s="17"/>
      <c r="H142" s="17"/>
      <c r="I142" s="17"/>
      <c r="J142" s="17"/>
      <c r="K142" s="17"/>
    </row>
    <row r="143" spans="1:11" ht="15.75">
      <c r="A143" s="72"/>
      <c r="B143" s="21"/>
      <c r="C143" s="17"/>
      <c r="D143" s="22"/>
      <c r="E143" s="22"/>
      <c r="F143" s="17"/>
      <c r="G143" s="17"/>
      <c r="H143" s="17"/>
      <c r="I143" s="17"/>
      <c r="J143" s="17"/>
      <c r="K143" s="17"/>
    </row>
    <row r="144" spans="1:11" ht="15.75">
      <c r="A144" s="72"/>
      <c r="B144" s="21"/>
      <c r="C144" s="17"/>
      <c r="D144" s="22"/>
      <c r="E144" s="22"/>
      <c r="F144" s="17"/>
      <c r="G144" s="17"/>
      <c r="H144" s="17"/>
      <c r="I144" s="17"/>
      <c r="J144" s="17"/>
      <c r="K144" s="17"/>
    </row>
    <row r="145" spans="1:11" ht="15.75">
      <c r="A145" s="72"/>
      <c r="B145" s="21"/>
      <c r="C145" s="17"/>
      <c r="D145" s="22"/>
      <c r="E145" s="22"/>
      <c r="F145" s="17"/>
      <c r="G145" s="17"/>
      <c r="H145" s="17"/>
      <c r="I145" s="17"/>
      <c r="J145" s="17"/>
      <c r="K145" s="17"/>
    </row>
    <row r="146" spans="1:11" ht="15.75">
      <c r="A146" s="72"/>
      <c r="B146" s="21"/>
      <c r="C146" s="17"/>
      <c r="D146" s="22"/>
      <c r="E146" s="22"/>
      <c r="F146" s="17"/>
      <c r="G146" s="17"/>
      <c r="H146" s="17"/>
      <c r="I146" s="17"/>
      <c r="J146" s="17"/>
      <c r="K146" s="17"/>
    </row>
    <row r="147" spans="1:11" ht="15.75">
      <c r="A147" s="72"/>
      <c r="B147" s="21"/>
      <c r="C147" s="17"/>
      <c r="D147" s="22"/>
      <c r="E147" s="22"/>
      <c r="F147" s="17"/>
      <c r="G147" s="17"/>
      <c r="H147" s="17"/>
      <c r="I147" s="17"/>
      <c r="J147" s="17"/>
      <c r="K147" s="17"/>
    </row>
    <row r="148" spans="1:11" ht="15.75">
      <c r="A148" s="72"/>
      <c r="B148" s="21"/>
      <c r="C148" s="17"/>
      <c r="D148" s="22"/>
      <c r="E148" s="22"/>
      <c r="F148" s="17"/>
      <c r="G148" s="17"/>
      <c r="H148" s="17"/>
      <c r="I148" s="17"/>
      <c r="J148" s="17"/>
      <c r="K148" s="17"/>
    </row>
    <row r="149" spans="1:11" ht="15.75">
      <c r="A149" s="72"/>
      <c r="B149" s="21"/>
      <c r="C149" s="17"/>
      <c r="D149" s="22"/>
      <c r="E149" s="22"/>
      <c r="F149" s="17"/>
      <c r="G149" s="17"/>
      <c r="H149" s="17"/>
      <c r="I149" s="17"/>
      <c r="J149" s="17"/>
      <c r="K149" s="17"/>
    </row>
    <row r="150" spans="1:11" ht="15.75">
      <c r="A150" s="72"/>
      <c r="B150" s="21"/>
      <c r="C150" s="17"/>
      <c r="D150" s="22"/>
      <c r="E150" s="22"/>
      <c r="F150" s="17"/>
      <c r="G150" s="17"/>
      <c r="H150" s="17"/>
      <c r="I150" s="17"/>
      <c r="J150" s="17"/>
      <c r="K150" s="17"/>
    </row>
    <row r="151" spans="1:11" ht="15.75">
      <c r="A151" s="72"/>
      <c r="B151" s="21"/>
      <c r="C151" s="17"/>
      <c r="D151" s="22"/>
      <c r="E151" s="22"/>
      <c r="F151" s="17"/>
      <c r="G151" s="17"/>
      <c r="H151" s="17"/>
      <c r="I151" s="17"/>
      <c r="J151" s="17"/>
      <c r="K151" s="17"/>
    </row>
    <row r="152" spans="1:11" ht="15.75">
      <c r="A152" s="72"/>
      <c r="B152" s="21"/>
      <c r="C152" s="17"/>
      <c r="D152" s="22"/>
      <c r="E152" s="22"/>
      <c r="F152" s="17"/>
      <c r="G152" s="17"/>
      <c r="H152" s="17"/>
      <c r="I152" s="17"/>
      <c r="J152" s="17"/>
      <c r="K152" s="17"/>
    </row>
    <row r="153" spans="1:11" ht="15.75">
      <c r="A153" s="72"/>
      <c r="B153" s="21"/>
      <c r="C153" s="17"/>
      <c r="D153" s="22"/>
      <c r="E153" s="22"/>
      <c r="F153" s="17"/>
      <c r="G153" s="17"/>
      <c r="H153" s="17"/>
      <c r="I153" s="17"/>
      <c r="J153" s="17"/>
      <c r="K153" s="17"/>
    </row>
    <row r="154" spans="1:11" ht="15.75">
      <c r="A154" s="72"/>
      <c r="B154" s="21"/>
      <c r="C154" s="17"/>
      <c r="D154" s="22"/>
      <c r="E154" s="22"/>
      <c r="F154" s="17"/>
      <c r="G154" s="17"/>
      <c r="H154" s="17"/>
      <c r="I154" s="17"/>
      <c r="J154" s="17"/>
      <c r="K154" s="17"/>
    </row>
    <row r="155" spans="1:11" ht="15.75">
      <c r="A155" s="72"/>
      <c r="B155" s="21"/>
      <c r="C155" s="17"/>
      <c r="D155" s="22"/>
      <c r="E155" s="22"/>
      <c r="F155" s="17"/>
      <c r="G155" s="17"/>
      <c r="H155" s="17"/>
      <c r="I155" s="17"/>
      <c r="J155" s="17"/>
      <c r="K155" s="17"/>
    </row>
    <row r="156" spans="1:11" ht="15.75">
      <c r="A156" s="72"/>
      <c r="B156" s="21"/>
      <c r="C156" s="17"/>
      <c r="D156" s="22"/>
      <c r="E156" s="22"/>
      <c r="F156" s="17"/>
      <c r="G156" s="17"/>
      <c r="H156" s="17"/>
      <c r="I156" s="17"/>
      <c r="J156" s="17"/>
      <c r="K156" s="17"/>
    </row>
    <row r="157" spans="1:11" ht="15.75">
      <c r="A157" s="72"/>
      <c r="B157" s="21"/>
      <c r="C157" s="17"/>
      <c r="D157" s="22"/>
      <c r="E157" s="22"/>
      <c r="F157" s="17"/>
      <c r="G157" s="17"/>
      <c r="H157" s="17"/>
      <c r="I157" s="17"/>
      <c r="J157" s="17"/>
      <c r="K157" s="17"/>
    </row>
    <row r="158" spans="1:11" ht="15.75">
      <c r="A158" s="72"/>
      <c r="B158" s="21"/>
      <c r="C158" s="17"/>
      <c r="D158" s="22"/>
      <c r="E158" s="22"/>
      <c r="F158" s="17"/>
      <c r="G158" s="17"/>
      <c r="H158" s="17"/>
      <c r="I158" s="17"/>
      <c r="J158" s="17"/>
      <c r="K158" s="17"/>
    </row>
    <row r="159" spans="1:11" ht="15.75">
      <c r="A159" s="72"/>
      <c r="B159" s="21"/>
      <c r="C159" s="17"/>
      <c r="D159" s="22"/>
      <c r="E159" s="22"/>
      <c r="F159" s="17"/>
      <c r="G159" s="17"/>
      <c r="H159" s="17"/>
      <c r="I159" s="17"/>
      <c r="J159" s="17"/>
      <c r="K159" s="17"/>
    </row>
    <row r="160" spans="1:11" ht="15.75">
      <c r="A160" s="72"/>
      <c r="B160" s="21"/>
      <c r="C160" s="17"/>
      <c r="D160" s="22"/>
      <c r="E160" s="22"/>
      <c r="F160" s="17"/>
      <c r="G160" s="17"/>
      <c r="H160" s="17"/>
      <c r="I160" s="17"/>
      <c r="J160" s="17"/>
      <c r="K160" s="17"/>
    </row>
    <row r="161" spans="1:11" ht="15.75">
      <c r="A161" s="72"/>
      <c r="B161" s="21"/>
      <c r="C161" s="17"/>
      <c r="D161" s="22"/>
      <c r="E161" s="22"/>
      <c r="F161" s="17"/>
      <c r="G161" s="17"/>
      <c r="H161" s="17"/>
      <c r="I161" s="17"/>
      <c r="J161" s="17"/>
      <c r="K161" s="17"/>
    </row>
    <row r="162" spans="1:11" ht="15.75">
      <c r="A162" s="72"/>
      <c r="B162" s="21"/>
      <c r="C162" s="17"/>
      <c r="D162" s="22"/>
      <c r="E162" s="22"/>
      <c r="F162" s="17"/>
      <c r="G162" s="17"/>
      <c r="H162" s="17"/>
      <c r="I162" s="17"/>
      <c r="J162" s="17"/>
      <c r="K162" s="17"/>
    </row>
    <row r="163" spans="1:11" ht="15.75">
      <c r="A163" s="72"/>
      <c r="B163" s="21"/>
      <c r="C163" s="17"/>
      <c r="D163" s="22"/>
      <c r="E163" s="22"/>
      <c r="F163" s="17"/>
      <c r="G163" s="17"/>
      <c r="H163" s="17"/>
      <c r="I163" s="17"/>
      <c r="J163" s="17"/>
      <c r="K163" s="17"/>
    </row>
    <row r="164" spans="1:11" ht="15.75">
      <c r="A164" s="72"/>
      <c r="B164" s="21"/>
      <c r="C164" s="17"/>
      <c r="D164" s="22"/>
      <c r="E164" s="22"/>
      <c r="F164" s="17"/>
      <c r="G164" s="17"/>
      <c r="H164" s="17"/>
      <c r="I164" s="17"/>
      <c r="J164" s="17"/>
      <c r="K164" s="17"/>
    </row>
    <row r="165" spans="1:11" ht="15.75">
      <c r="A165" s="72"/>
      <c r="B165" s="21"/>
      <c r="C165" s="17"/>
      <c r="D165" s="22"/>
      <c r="E165" s="22"/>
      <c r="F165" s="17"/>
      <c r="G165" s="17"/>
      <c r="H165" s="17"/>
      <c r="I165" s="17"/>
      <c r="J165" s="17"/>
      <c r="K165" s="17"/>
    </row>
    <row r="166" spans="1:11" ht="15.75">
      <c r="A166" s="72"/>
      <c r="B166" s="21"/>
      <c r="C166" s="17"/>
      <c r="D166" s="22"/>
      <c r="E166" s="22"/>
      <c r="F166" s="17"/>
      <c r="G166" s="17"/>
      <c r="H166" s="17"/>
      <c r="I166" s="17"/>
      <c r="J166" s="17"/>
      <c r="K166" s="17"/>
    </row>
    <row r="167" spans="1:11" ht="15.75">
      <c r="A167" s="72"/>
      <c r="B167" s="21"/>
      <c r="C167" s="17"/>
      <c r="D167" s="22"/>
      <c r="E167" s="22"/>
      <c r="F167" s="17"/>
      <c r="G167" s="17"/>
      <c r="H167" s="17"/>
      <c r="I167" s="17"/>
      <c r="J167" s="17"/>
      <c r="K167" s="17"/>
    </row>
    <row r="168" spans="1:11" ht="15.75">
      <c r="A168" s="72"/>
      <c r="B168" s="21"/>
      <c r="C168" s="17"/>
      <c r="D168" s="22"/>
      <c r="E168" s="22"/>
      <c r="F168" s="17"/>
      <c r="G168" s="17"/>
      <c r="H168" s="17"/>
      <c r="I168" s="17"/>
      <c r="J168" s="17"/>
      <c r="K168" s="17"/>
    </row>
    <row r="169" spans="1:11" ht="15.75">
      <c r="A169" s="72"/>
      <c r="B169" s="21"/>
      <c r="C169" s="17"/>
      <c r="D169" s="22"/>
      <c r="E169" s="22"/>
      <c r="F169" s="17"/>
      <c r="G169" s="17"/>
      <c r="H169" s="17"/>
      <c r="I169" s="17"/>
      <c r="J169" s="17"/>
      <c r="K169" s="17"/>
    </row>
    <row r="170" spans="1:11" ht="15.75">
      <c r="A170" s="72"/>
      <c r="B170" s="21"/>
      <c r="C170" s="17"/>
      <c r="D170" s="22"/>
      <c r="E170" s="22"/>
      <c r="F170" s="17"/>
      <c r="G170" s="17"/>
      <c r="H170" s="17"/>
      <c r="I170" s="17"/>
      <c r="J170" s="17"/>
      <c r="K170" s="17"/>
    </row>
    <row r="171" spans="1:11" ht="15.75">
      <c r="A171" s="72"/>
      <c r="B171" s="21"/>
      <c r="C171" s="17"/>
      <c r="D171" s="22"/>
      <c r="E171" s="22"/>
      <c r="F171" s="17"/>
      <c r="G171" s="17"/>
      <c r="H171" s="17"/>
      <c r="I171" s="17"/>
      <c r="J171" s="17"/>
      <c r="K171" s="17"/>
    </row>
    <row r="172" spans="1:11" ht="15.75">
      <c r="A172" s="72"/>
      <c r="B172" s="21"/>
      <c r="C172" s="17"/>
      <c r="D172" s="22"/>
      <c r="E172" s="22"/>
      <c r="F172" s="17"/>
      <c r="G172" s="17"/>
      <c r="H172" s="17"/>
      <c r="I172" s="17"/>
      <c r="J172" s="17"/>
      <c r="K172" s="17"/>
    </row>
    <row r="173" spans="1:11" ht="15.75">
      <c r="A173" s="72"/>
      <c r="B173" s="21"/>
      <c r="C173" s="17"/>
      <c r="D173" s="22"/>
      <c r="E173" s="22"/>
      <c r="F173" s="17"/>
      <c r="G173" s="17"/>
      <c r="H173" s="17"/>
      <c r="I173" s="17"/>
      <c r="J173" s="17"/>
      <c r="K173" s="17"/>
    </row>
    <row r="174" spans="1:11" ht="15.75">
      <c r="A174" s="72"/>
      <c r="B174" s="21"/>
      <c r="C174" s="17"/>
      <c r="D174" s="22"/>
      <c r="E174" s="22"/>
      <c r="F174" s="17"/>
      <c r="G174" s="17"/>
      <c r="H174" s="17"/>
      <c r="I174" s="17"/>
      <c r="J174" s="17"/>
      <c r="K174" s="17"/>
    </row>
    <row r="175" spans="1:11" ht="15.75">
      <c r="A175" s="72"/>
      <c r="B175" s="21"/>
      <c r="C175" s="17"/>
      <c r="D175" s="22"/>
      <c r="E175" s="22"/>
      <c r="F175" s="17"/>
      <c r="G175" s="17"/>
      <c r="H175" s="17"/>
      <c r="I175" s="17"/>
      <c r="J175" s="17"/>
      <c r="K175" s="17"/>
    </row>
    <row r="176" spans="1:11" ht="15.75">
      <c r="A176" s="72"/>
      <c r="B176" s="21"/>
      <c r="C176" s="17"/>
      <c r="D176" s="22"/>
      <c r="E176" s="22"/>
      <c r="F176" s="17"/>
      <c r="G176" s="17"/>
      <c r="H176" s="17"/>
      <c r="I176" s="17"/>
      <c r="J176" s="17"/>
      <c r="K176" s="17"/>
    </row>
    <row r="177" spans="1:11" ht="15.75">
      <c r="A177" s="72"/>
      <c r="B177" s="21"/>
      <c r="C177" s="17"/>
      <c r="D177" s="22"/>
      <c r="E177" s="22"/>
      <c r="F177" s="17"/>
      <c r="G177" s="17"/>
      <c r="H177" s="17"/>
      <c r="I177" s="17"/>
      <c r="J177" s="17"/>
      <c r="K177" s="17"/>
    </row>
    <row r="178" spans="1:11" ht="15.75">
      <c r="A178" s="72"/>
      <c r="B178" s="21"/>
      <c r="C178" s="17"/>
      <c r="D178" s="22"/>
      <c r="E178" s="22"/>
      <c r="F178" s="17"/>
      <c r="G178" s="17"/>
      <c r="H178" s="17"/>
      <c r="I178" s="17"/>
      <c r="J178" s="17"/>
      <c r="K178" s="17"/>
    </row>
    <row r="179" spans="1:11" ht="15.75">
      <c r="A179" s="72"/>
      <c r="B179" s="21"/>
      <c r="C179" s="17"/>
      <c r="D179" s="22"/>
      <c r="E179" s="22"/>
      <c r="F179" s="17"/>
      <c r="G179" s="17"/>
      <c r="H179" s="17"/>
      <c r="I179" s="17"/>
      <c r="J179" s="17"/>
      <c r="K179" s="17"/>
    </row>
    <row r="180" spans="1:11" ht="15.75">
      <c r="A180" s="72"/>
      <c r="B180" s="21"/>
      <c r="C180" s="17"/>
      <c r="D180" s="22"/>
      <c r="E180" s="22"/>
      <c r="F180" s="17"/>
      <c r="G180" s="17"/>
      <c r="H180" s="17"/>
      <c r="I180" s="17"/>
      <c r="J180" s="17"/>
      <c r="K180" s="17"/>
    </row>
    <row r="181" spans="1:11" ht="15.75">
      <c r="A181" s="72"/>
      <c r="B181" s="21"/>
      <c r="C181" s="17"/>
      <c r="D181" s="22"/>
      <c r="E181" s="22"/>
      <c r="F181" s="17"/>
      <c r="G181" s="17"/>
      <c r="H181" s="17"/>
      <c r="I181" s="17"/>
      <c r="J181" s="17"/>
      <c r="K181" s="17"/>
    </row>
    <row r="182" spans="1:11" ht="15.75">
      <c r="A182" s="72"/>
      <c r="B182" s="21"/>
      <c r="C182" s="17"/>
      <c r="D182" s="22"/>
      <c r="E182" s="22"/>
      <c r="F182" s="17"/>
      <c r="G182" s="17"/>
      <c r="H182" s="17"/>
      <c r="I182" s="17"/>
      <c r="J182" s="17"/>
      <c r="K182" s="17"/>
    </row>
    <row r="183" spans="1:11" ht="15.75">
      <c r="A183" s="72"/>
      <c r="B183" s="21"/>
      <c r="C183" s="17"/>
      <c r="D183" s="22"/>
      <c r="E183" s="22"/>
      <c r="F183" s="17"/>
      <c r="G183" s="17"/>
      <c r="H183" s="17"/>
      <c r="I183" s="17"/>
      <c r="J183" s="17"/>
      <c r="K183" s="17"/>
    </row>
    <row r="184" spans="1:11" ht="15.75">
      <c r="A184" s="72"/>
      <c r="B184" s="21"/>
      <c r="C184" s="17"/>
      <c r="D184" s="22"/>
      <c r="E184" s="22"/>
      <c r="F184" s="17"/>
      <c r="G184" s="17"/>
      <c r="H184" s="17"/>
      <c r="I184" s="17"/>
      <c r="J184" s="17"/>
      <c r="K184" s="17"/>
    </row>
    <row r="185" spans="1:11" ht="15.75">
      <c r="A185" s="72"/>
      <c r="B185" s="21"/>
      <c r="C185" s="17"/>
      <c r="D185" s="22"/>
      <c r="E185" s="22"/>
      <c r="F185" s="17"/>
      <c r="G185" s="17"/>
      <c r="H185" s="17"/>
      <c r="I185" s="17"/>
      <c r="J185" s="17"/>
      <c r="K185" s="17"/>
    </row>
    <row r="186" spans="1:11" ht="15.75">
      <c r="A186" s="72"/>
      <c r="B186" s="21"/>
      <c r="C186" s="17"/>
      <c r="D186" s="22"/>
      <c r="E186" s="22"/>
      <c r="F186" s="17"/>
      <c r="G186" s="17"/>
      <c r="H186" s="17"/>
      <c r="I186" s="17"/>
      <c r="J186" s="17"/>
      <c r="K186" s="17"/>
    </row>
    <row r="187" spans="1:11" ht="15.75">
      <c r="A187" s="72"/>
      <c r="B187" s="21"/>
      <c r="C187" s="17"/>
      <c r="D187" s="22"/>
      <c r="E187" s="22"/>
      <c r="F187" s="17"/>
      <c r="G187" s="17"/>
      <c r="H187" s="17"/>
      <c r="I187" s="17"/>
      <c r="J187" s="17"/>
      <c r="K187" s="17"/>
    </row>
    <row r="188" spans="1:11" ht="15.75">
      <c r="A188" s="72"/>
      <c r="B188" s="21"/>
      <c r="C188" s="17"/>
      <c r="D188" s="22"/>
      <c r="E188" s="22"/>
      <c r="F188" s="17"/>
      <c r="G188" s="17"/>
      <c r="H188" s="17"/>
      <c r="I188" s="17"/>
      <c r="J188" s="17"/>
      <c r="K188" s="17"/>
    </row>
    <row r="189" spans="1:11" ht="15.75">
      <c r="A189" s="72"/>
      <c r="B189" s="21"/>
      <c r="C189" s="17"/>
      <c r="D189" s="22"/>
      <c r="E189" s="22"/>
      <c r="F189" s="17"/>
      <c r="G189" s="17"/>
      <c r="H189" s="17"/>
      <c r="I189" s="17"/>
      <c r="J189" s="17"/>
      <c r="K189" s="17"/>
    </row>
    <row r="190" spans="1:11" ht="15.75">
      <c r="A190" s="72"/>
      <c r="B190" s="21"/>
      <c r="C190" s="17"/>
      <c r="D190" s="22"/>
      <c r="E190" s="22"/>
      <c r="F190" s="17"/>
      <c r="G190" s="17"/>
      <c r="H190" s="17"/>
      <c r="I190" s="17"/>
      <c r="J190" s="17"/>
      <c r="K190" s="17"/>
    </row>
    <row r="191" spans="1:11" ht="15.75">
      <c r="A191" s="72"/>
      <c r="B191" s="21"/>
      <c r="C191" s="17"/>
      <c r="D191" s="22"/>
      <c r="E191" s="22"/>
      <c r="F191" s="17"/>
      <c r="G191" s="17"/>
      <c r="H191" s="17"/>
      <c r="I191" s="17"/>
      <c r="J191" s="17"/>
      <c r="K191" s="17"/>
    </row>
    <row r="192" spans="1:11" ht="15.75">
      <c r="A192" s="72"/>
      <c r="B192" s="21"/>
      <c r="C192" s="17"/>
      <c r="D192" s="22"/>
      <c r="E192" s="22"/>
      <c r="F192" s="17"/>
      <c r="G192" s="17"/>
      <c r="H192" s="17"/>
      <c r="I192" s="17"/>
      <c r="J192" s="17"/>
      <c r="K192" s="17"/>
    </row>
    <row r="193" spans="1:11" ht="15.75">
      <c r="A193" s="72"/>
      <c r="B193" s="21"/>
      <c r="C193" s="17"/>
      <c r="D193" s="22"/>
      <c r="E193" s="22"/>
      <c r="F193" s="17"/>
      <c r="G193" s="17"/>
      <c r="H193" s="17"/>
      <c r="I193" s="17"/>
      <c r="J193" s="17"/>
      <c r="K193" s="17"/>
    </row>
    <row r="194" spans="1:11" ht="15.75">
      <c r="A194" s="72"/>
      <c r="B194" s="21"/>
      <c r="C194" s="17"/>
      <c r="D194" s="22"/>
      <c r="E194" s="22"/>
      <c r="F194" s="17"/>
      <c r="G194" s="17"/>
      <c r="H194" s="17"/>
      <c r="I194" s="17"/>
      <c r="J194" s="17"/>
      <c r="K194" s="17"/>
    </row>
    <row r="195" spans="1:11" ht="15.75">
      <c r="A195" s="72"/>
      <c r="B195" s="21"/>
      <c r="C195" s="17"/>
      <c r="D195" s="22"/>
      <c r="E195" s="22"/>
      <c r="F195" s="17"/>
      <c r="G195" s="17"/>
      <c r="H195" s="17"/>
      <c r="I195" s="17"/>
      <c r="J195" s="17"/>
      <c r="K195" s="17"/>
    </row>
    <row r="196" spans="1:11" ht="15.75">
      <c r="A196" s="72"/>
      <c r="B196" s="21"/>
      <c r="C196" s="17"/>
      <c r="D196" s="22"/>
      <c r="E196" s="22"/>
      <c r="F196" s="17"/>
      <c r="G196" s="17"/>
      <c r="H196" s="17"/>
      <c r="I196" s="17"/>
      <c r="J196" s="17"/>
      <c r="K196" s="17"/>
    </row>
    <row r="197" spans="1:11" ht="15.75">
      <c r="A197" s="72"/>
      <c r="B197" s="21"/>
      <c r="C197" s="17"/>
      <c r="D197" s="22"/>
      <c r="E197" s="22"/>
      <c r="F197" s="17"/>
      <c r="G197" s="17"/>
      <c r="H197" s="17"/>
      <c r="I197" s="17"/>
      <c r="J197" s="17"/>
      <c r="K197" s="17"/>
    </row>
    <row r="198" spans="1:11" ht="15.75">
      <c r="A198" s="72"/>
      <c r="B198" s="21"/>
      <c r="C198" s="17"/>
      <c r="D198" s="22"/>
      <c r="E198" s="22"/>
      <c r="F198" s="17"/>
      <c r="G198" s="17"/>
      <c r="H198" s="17"/>
      <c r="I198" s="17"/>
      <c r="J198" s="17"/>
      <c r="K198" s="17"/>
    </row>
    <row r="199" spans="1:11" ht="15.75">
      <c r="A199" s="72"/>
      <c r="B199" s="21"/>
      <c r="C199" s="17"/>
      <c r="D199" s="22"/>
      <c r="E199" s="22"/>
      <c r="F199" s="17"/>
      <c r="G199" s="17"/>
      <c r="H199" s="17"/>
      <c r="I199" s="17"/>
      <c r="J199" s="17"/>
      <c r="K199" s="17"/>
    </row>
    <row r="200" spans="1:11" ht="15.75">
      <c r="A200" s="72"/>
      <c r="B200" s="21"/>
      <c r="C200" s="17"/>
      <c r="D200" s="22"/>
      <c r="E200" s="22"/>
      <c r="F200" s="17"/>
      <c r="G200" s="17"/>
      <c r="H200" s="17"/>
      <c r="I200" s="17"/>
      <c r="J200" s="17"/>
      <c r="K200" s="17"/>
    </row>
    <row r="201" spans="1:11" ht="15.75">
      <c r="A201" s="72"/>
      <c r="B201" s="21"/>
      <c r="C201" s="17"/>
      <c r="D201" s="22"/>
      <c r="E201" s="22"/>
      <c r="F201" s="17"/>
      <c r="G201" s="17"/>
      <c r="H201" s="17"/>
      <c r="I201" s="17"/>
      <c r="J201" s="17"/>
      <c r="K201" s="17"/>
    </row>
    <row r="202" spans="1:11" ht="15.75">
      <c r="A202" s="72"/>
      <c r="B202" s="21"/>
      <c r="C202" s="17"/>
      <c r="D202" s="22"/>
      <c r="E202" s="22"/>
      <c r="F202" s="17"/>
      <c r="G202" s="17"/>
      <c r="H202" s="17"/>
      <c r="I202" s="17"/>
      <c r="J202" s="17"/>
      <c r="K202" s="17"/>
    </row>
    <row r="203" spans="1:11" ht="15.75">
      <c r="A203" s="72"/>
      <c r="B203" s="21"/>
      <c r="C203" s="17"/>
      <c r="D203" s="22"/>
      <c r="E203" s="22"/>
      <c r="F203" s="17"/>
      <c r="G203" s="17"/>
      <c r="H203" s="17"/>
      <c r="I203" s="17"/>
      <c r="J203" s="17"/>
      <c r="K203" s="17"/>
    </row>
    <row r="204" spans="1:11" ht="15.75">
      <c r="A204" s="72"/>
      <c r="B204" s="21"/>
      <c r="C204" s="17"/>
      <c r="D204" s="22"/>
      <c r="E204" s="22"/>
      <c r="F204" s="17"/>
      <c r="G204" s="17"/>
      <c r="H204" s="17"/>
      <c r="I204" s="17"/>
      <c r="J204" s="17"/>
      <c r="K204" s="17"/>
    </row>
  </sheetData>
  <sheetProtection/>
  <mergeCells count="8">
    <mergeCell ref="K9:K10"/>
    <mergeCell ref="A60:B60"/>
    <mergeCell ref="D9:E9"/>
    <mergeCell ref="F9:F10"/>
    <mergeCell ref="G9:G10"/>
    <mergeCell ref="H9:H10"/>
    <mergeCell ref="I9:I10"/>
    <mergeCell ref="J9:J10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OŠ</dc:creator>
  <cp:keywords/>
  <dc:description/>
  <cp:lastModifiedBy>PC</cp:lastModifiedBy>
  <cp:lastPrinted>2016-02-16T07:42:42Z</cp:lastPrinted>
  <dcterms:created xsi:type="dcterms:W3CDTF">2015-01-28T06:56:57Z</dcterms:created>
  <dcterms:modified xsi:type="dcterms:W3CDTF">2016-02-17T12:58:55Z</dcterms:modified>
  <cp:category/>
  <cp:version/>
  <cp:contentType/>
  <cp:contentStatus/>
</cp:coreProperties>
</file>